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30" windowWidth="19155" windowHeight="8505"/>
  </bookViews>
  <sheets>
    <sheet name="Sheet1" sheetId="1" r:id="rId1"/>
    <sheet name="Rezolvare" sheetId="4" r:id="rId2"/>
  </sheets>
  <calcPr calcId="125725"/>
</workbook>
</file>

<file path=xl/calcChain.xml><?xml version="1.0" encoding="utf-8"?>
<calcChain xmlns="http://schemas.openxmlformats.org/spreadsheetml/2006/main">
  <c r="H20" i="4"/>
  <c r="I20" s="1"/>
  <c r="G20"/>
  <c r="G19"/>
  <c r="H19" s="1"/>
  <c r="I19" s="1"/>
  <c r="H18"/>
  <c r="I18" s="1"/>
  <c r="G18"/>
  <c r="G17"/>
  <c r="H17" s="1"/>
  <c r="G8"/>
  <c r="H8" s="1"/>
  <c r="I8" s="1"/>
  <c r="G7"/>
  <c r="H7" s="1"/>
  <c r="I7" s="1"/>
  <c r="G6"/>
  <c r="H6" s="1"/>
  <c r="I6" s="1"/>
  <c r="G5"/>
  <c r="G9" s="1"/>
  <c r="G20" i="1"/>
  <c r="H20" s="1"/>
  <c r="I20" s="1"/>
  <c r="H19"/>
  <c r="I19" s="1"/>
  <c r="G19"/>
  <c r="G18"/>
  <c r="H18" s="1"/>
  <c r="I18" s="1"/>
  <c r="G17"/>
  <c r="I6"/>
  <c r="I7"/>
  <c r="I8"/>
  <c r="I9"/>
  <c r="I5"/>
  <c r="G6"/>
  <c r="G7"/>
  <c r="G9" s="1"/>
  <c r="G8"/>
  <c r="G5"/>
  <c r="H6"/>
  <c r="H7"/>
  <c r="H8"/>
  <c r="H5"/>
  <c r="H9" s="1"/>
  <c r="H21" i="4" l="1"/>
  <c r="I21" s="1"/>
  <c r="I17"/>
  <c r="H5"/>
  <c r="G21"/>
  <c r="G21" i="1"/>
  <c r="H17"/>
  <c r="H21"/>
  <c r="I21" s="1"/>
  <c r="I17"/>
  <c r="I5" i="4" l="1"/>
  <c r="H9"/>
  <c r="I9" s="1"/>
</calcChain>
</file>

<file path=xl/sharedStrings.xml><?xml version="1.0" encoding="utf-8"?>
<sst xmlns="http://schemas.openxmlformats.org/spreadsheetml/2006/main" count="73" uniqueCount="17">
  <si>
    <t>Nume</t>
  </si>
  <si>
    <t>Salariu brut</t>
  </si>
  <si>
    <t>Deduceri</t>
  </si>
  <si>
    <t>Impozit</t>
  </si>
  <si>
    <t>Salariu net (RON)</t>
  </si>
  <si>
    <t>Salariu net (Euro)</t>
  </si>
  <si>
    <t>Albu</t>
  </si>
  <si>
    <t>Anghel</t>
  </si>
  <si>
    <t>Ionescu</t>
  </si>
  <si>
    <t>Mihai</t>
  </si>
  <si>
    <t>1 Euro</t>
  </si>
  <si>
    <t>Salarii luna ianuarie</t>
  </si>
  <si>
    <t>Salarii luna februarie</t>
  </si>
  <si>
    <t>Consolidarea datelor</t>
  </si>
  <si>
    <t xml:space="preserve">Consolidati in tabelul dedicat salariile din </t>
  </si>
  <si>
    <t>lunile ianuarie si februarie</t>
  </si>
  <si>
    <t>Data / Consolidate</t>
  </si>
</sst>
</file>

<file path=xl/styles.xml><?xml version="1.0" encoding="utf-8"?>
<styleSheet xmlns="http://schemas.openxmlformats.org/spreadsheetml/2006/main">
  <numFmts count="1">
    <numFmt numFmtId="164" formatCode="#,##0\ [$€-1]"/>
  </numFmts>
  <fonts count="2">
    <font>
      <sz val="11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164" fontId="0" fillId="0" borderId="1" xfId="0" applyNumberFormat="1" applyBorder="1"/>
    <xf numFmtId="0" fontId="0" fillId="2" borderId="0" xfId="0" applyFill="1"/>
    <xf numFmtId="0" fontId="0" fillId="3" borderId="0" xfId="0" applyFill="1"/>
    <xf numFmtId="0" fontId="1" fillId="3" borderId="0" xfId="0" applyFont="1" applyFill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571500</xdr:colOff>
      <xdr:row>10</xdr:row>
      <xdr:rowOff>9525</xdr:rowOff>
    </xdr:from>
    <xdr:to>
      <xdr:col>16</xdr:col>
      <xdr:colOff>533991</xdr:colOff>
      <xdr:row>25</xdr:row>
      <xdr:rowOff>67082</xdr:rowOff>
    </xdr:to>
    <xdr:pic>
      <xdr:nvPicPr>
        <xdr:cNvPr id="2" name="Picture 1" descr="1.pn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153275" y="1952625"/>
          <a:ext cx="4229691" cy="2915057"/>
        </a:xfrm>
        <a:prstGeom prst="rect">
          <a:avLst/>
        </a:prstGeom>
      </xdr:spPr>
    </xdr:pic>
    <xdr:clientData/>
  </xdr:twoCellAnchor>
  <xdr:twoCellAnchor editAs="oneCell">
    <xdr:from>
      <xdr:col>10</xdr:col>
      <xdr:colOff>0</xdr:colOff>
      <xdr:row>27</xdr:row>
      <xdr:rowOff>0</xdr:rowOff>
    </xdr:from>
    <xdr:to>
      <xdr:col>16</xdr:col>
      <xdr:colOff>572091</xdr:colOff>
      <xdr:row>42</xdr:row>
      <xdr:rowOff>57557</xdr:rowOff>
    </xdr:to>
    <xdr:pic>
      <xdr:nvPicPr>
        <xdr:cNvPr id="3" name="Picture 2" descr="1.png"/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191375" y="5181600"/>
          <a:ext cx="4229691" cy="2915057"/>
        </a:xfrm>
        <a:prstGeom prst="rect">
          <a:avLst/>
        </a:prstGeom>
      </xdr:spPr>
    </xdr:pic>
    <xdr:clientData/>
  </xdr:twoCellAnchor>
  <xdr:twoCellAnchor editAs="oneCell">
    <xdr:from>
      <xdr:col>10</xdr:col>
      <xdr:colOff>19050</xdr:colOff>
      <xdr:row>43</xdr:row>
      <xdr:rowOff>133350</xdr:rowOff>
    </xdr:from>
    <xdr:to>
      <xdr:col>16</xdr:col>
      <xdr:colOff>591141</xdr:colOff>
      <xdr:row>59</xdr:row>
      <xdr:rowOff>407</xdr:rowOff>
    </xdr:to>
    <xdr:pic>
      <xdr:nvPicPr>
        <xdr:cNvPr id="4" name="Picture 3" descr="1.png"/>
        <xdr:cNvPicPr>
          <a:picLocks noChangeAspect="1"/>
        </xdr:cNvPicPr>
      </xdr:nvPicPr>
      <xdr:blipFill>
        <a:blip xmlns:r="http://schemas.openxmlformats.org/officeDocument/2006/relationships" r:embed="rId3" cstate="print"/>
        <a:stretch>
          <a:fillRect/>
        </a:stretch>
      </xdr:blipFill>
      <xdr:spPr>
        <a:xfrm>
          <a:off x="7210425" y="8362950"/>
          <a:ext cx="4229691" cy="291505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2:W32"/>
  <sheetViews>
    <sheetView tabSelected="1" workbookViewId="0">
      <selection activeCell="J21" sqref="J21"/>
    </sheetView>
  </sheetViews>
  <sheetFormatPr defaultRowHeight="15"/>
  <cols>
    <col min="5" max="5" width="11.140625" bestFit="1" customWidth="1"/>
    <col min="6" max="6" width="9" bestFit="1" customWidth="1"/>
    <col min="8" max="9" width="16.42578125" bestFit="1" customWidth="1"/>
    <col min="10" max="23" width="9.140625" style="4"/>
  </cols>
  <sheetData>
    <row r="2" spans="4:15">
      <c r="D2" s="1" t="s">
        <v>11</v>
      </c>
      <c r="E2" s="1"/>
      <c r="F2" s="1"/>
      <c r="G2" s="1"/>
      <c r="H2" s="1"/>
      <c r="I2" s="1"/>
    </row>
    <row r="4" spans="4:15" ht="15.75">
      <c r="D4" s="2" t="s">
        <v>0</v>
      </c>
      <c r="E4" s="2" t="s">
        <v>1</v>
      </c>
      <c r="F4" s="2" t="s">
        <v>2</v>
      </c>
      <c r="G4" s="2" t="s">
        <v>3</v>
      </c>
      <c r="H4" s="2" t="s">
        <v>4</v>
      </c>
      <c r="I4" s="2" t="s">
        <v>5</v>
      </c>
      <c r="K4" s="6" t="s">
        <v>14</v>
      </c>
      <c r="L4" s="6"/>
      <c r="M4" s="6"/>
      <c r="N4" s="6"/>
      <c r="O4" s="6"/>
    </row>
    <row r="5" spans="4:15" ht="15.75">
      <c r="D5" s="2" t="s">
        <v>6</v>
      </c>
      <c r="E5" s="2">
        <v>7890025</v>
      </c>
      <c r="F5" s="2">
        <v>1800000</v>
      </c>
      <c r="G5" s="2">
        <f>(E5-F5)*0.16</f>
        <v>974404</v>
      </c>
      <c r="H5" s="2">
        <f>E5-G5</f>
        <v>6915621</v>
      </c>
      <c r="I5" s="3">
        <f>H5/$E$12</f>
        <v>165.64361676646706</v>
      </c>
      <c r="K5" s="6" t="s">
        <v>15</v>
      </c>
      <c r="L5" s="6"/>
      <c r="M5" s="6"/>
      <c r="N5" s="6"/>
      <c r="O5" s="6"/>
    </row>
    <row r="6" spans="4:15" ht="15.75">
      <c r="D6" s="2" t="s">
        <v>7</v>
      </c>
      <c r="E6" s="2">
        <v>5125600</v>
      </c>
      <c r="F6" s="2">
        <v>1800000</v>
      </c>
      <c r="G6" s="2">
        <f t="shared" ref="G6:G8" si="0">(E6-F6)*0.16</f>
        <v>532096</v>
      </c>
      <c r="H6" s="2">
        <f t="shared" ref="H6:H8" si="1">E6-G6</f>
        <v>4593504</v>
      </c>
      <c r="I6" s="3">
        <f t="shared" ref="I6:I9" si="2">H6/$E$12</f>
        <v>110.02404790419162</v>
      </c>
      <c r="K6" s="6"/>
      <c r="L6" s="6"/>
      <c r="M6" s="6"/>
      <c r="N6" s="6"/>
      <c r="O6" s="6"/>
    </row>
    <row r="7" spans="4:15" ht="15.75">
      <c r="D7" s="2" t="s">
        <v>8</v>
      </c>
      <c r="E7" s="2">
        <v>4000000</v>
      </c>
      <c r="F7" s="2">
        <v>1800000</v>
      </c>
      <c r="G7" s="2">
        <f t="shared" si="0"/>
        <v>352000</v>
      </c>
      <c r="H7" s="2">
        <f t="shared" si="1"/>
        <v>3648000</v>
      </c>
      <c r="I7" s="3">
        <f t="shared" si="2"/>
        <v>87.377245508982043</v>
      </c>
      <c r="K7" s="6"/>
      <c r="L7" s="6"/>
      <c r="M7" s="6"/>
      <c r="N7" s="6"/>
      <c r="O7" s="6"/>
    </row>
    <row r="8" spans="4:15">
      <c r="D8" s="2" t="s">
        <v>9</v>
      </c>
      <c r="E8" s="2">
        <v>5245300</v>
      </c>
      <c r="F8" s="2">
        <v>1800000</v>
      </c>
      <c r="G8" s="2">
        <f t="shared" si="0"/>
        <v>551248</v>
      </c>
      <c r="H8" s="2">
        <f t="shared" si="1"/>
        <v>4694052</v>
      </c>
      <c r="I8" s="3">
        <f t="shared" si="2"/>
        <v>112.43238323353293</v>
      </c>
    </row>
    <row r="9" spans="4:15">
      <c r="G9" s="2">
        <f>SUM(G5:G8)</f>
        <v>2409748</v>
      </c>
      <c r="H9" s="2">
        <f>SUM(H5:H8)</f>
        <v>19851177</v>
      </c>
      <c r="I9" s="3">
        <f t="shared" si="2"/>
        <v>475.47729341317364</v>
      </c>
    </row>
    <row r="12" spans="4:15">
      <c r="D12" t="s">
        <v>10</v>
      </c>
      <c r="E12">
        <v>41750</v>
      </c>
    </row>
    <row r="14" spans="4:15">
      <c r="D14" s="1" t="s">
        <v>12</v>
      </c>
      <c r="E14" s="1"/>
      <c r="F14" s="1"/>
      <c r="G14" s="1"/>
      <c r="H14" s="1"/>
      <c r="I14" s="1"/>
    </row>
    <row r="16" spans="4:15">
      <c r="D16" s="2" t="s">
        <v>0</v>
      </c>
      <c r="E16" s="2" t="s">
        <v>1</v>
      </c>
      <c r="F16" s="2" t="s">
        <v>2</v>
      </c>
      <c r="G16" s="2" t="s">
        <v>3</v>
      </c>
      <c r="H16" s="2" t="s">
        <v>4</v>
      </c>
      <c r="I16" s="2" t="s">
        <v>5</v>
      </c>
    </row>
    <row r="17" spans="4:9">
      <c r="D17" s="2" t="s">
        <v>6</v>
      </c>
      <c r="E17" s="2">
        <v>8284526</v>
      </c>
      <c r="F17" s="2">
        <v>1800000</v>
      </c>
      <c r="G17" s="2">
        <f>(E17-F17)*0.16</f>
        <v>1037524.16</v>
      </c>
      <c r="H17" s="2">
        <f>E17-G17</f>
        <v>7247001.8399999999</v>
      </c>
      <c r="I17" s="3">
        <f>H17/$E$12</f>
        <v>173.58088239520958</v>
      </c>
    </row>
    <row r="18" spans="4:9">
      <c r="D18" s="2" t="s">
        <v>7</v>
      </c>
      <c r="E18" s="2">
        <v>5381880</v>
      </c>
      <c r="F18" s="2">
        <v>1800000</v>
      </c>
      <c r="G18" s="2">
        <f t="shared" ref="G18:G20" si="3">(E18-F18)*0.16</f>
        <v>573100.80000000005</v>
      </c>
      <c r="H18" s="2">
        <f t="shared" ref="H18:H20" si="4">E18-G18</f>
        <v>4808779.2</v>
      </c>
      <c r="I18" s="3">
        <f t="shared" ref="I18:I21" si="5">H18/$E$12</f>
        <v>115.18034011976049</v>
      </c>
    </row>
    <row r="19" spans="4:9">
      <c r="D19" s="2" t="s">
        <v>8</v>
      </c>
      <c r="E19" s="2">
        <v>4200000</v>
      </c>
      <c r="F19" s="2">
        <v>1800000</v>
      </c>
      <c r="G19" s="2">
        <f t="shared" si="3"/>
        <v>384000</v>
      </c>
      <c r="H19" s="2">
        <f t="shared" si="4"/>
        <v>3816000</v>
      </c>
      <c r="I19" s="3">
        <f t="shared" si="5"/>
        <v>91.401197604790426</v>
      </c>
    </row>
    <row r="20" spans="4:9">
      <c r="D20" s="2" t="s">
        <v>9</v>
      </c>
      <c r="E20" s="2">
        <v>5507565</v>
      </c>
      <c r="F20" s="2">
        <v>1800000</v>
      </c>
      <c r="G20" s="2">
        <f t="shared" si="3"/>
        <v>593210.4</v>
      </c>
      <c r="H20" s="2">
        <f t="shared" si="4"/>
        <v>4914354.5999999996</v>
      </c>
      <c r="I20" s="3">
        <f t="shared" si="5"/>
        <v>117.70909221556886</v>
      </c>
    </row>
    <row r="21" spans="4:9">
      <c r="G21" s="2">
        <f>SUM(G17:G20)</f>
        <v>2587835.36</v>
      </c>
      <c r="H21" s="2">
        <f>SUM(H17:H20)</f>
        <v>20786135.640000001</v>
      </c>
      <c r="I21" s="3">
        <f t="shared" si="5"/>
        <v>497.87151233532933</v>
      </c>
    </row>
    <row r="25" spans="4:9">
      <c r="D25" s="1" t="s">
        <v>13</v>
      </c>
      <c r="E25" s="1"/>
      <c r="F25" s="1"/>
      <c r="G25" s="1"/>
      <c r="H25" s="1"/>
      <c r="I25" s="1"/>
    </row>
    <row r="27" spans="4:9">
      <c r="D27" s="2" t="s">
        <v>0</v>
      </c>
      <c r="E27" s="2" t="s">
        <v>1</v>
      </c>
      <c r="F27" s="2" t="s">
        <v>2</v>
      </c>
      <c r="G27" s="2" t="s">
        <v>3</v>
      </c>
      <c r="H27" s="2" t="s">
        <v>4</v>
      </c>
      <c r="I27" s="2" t="s">
        <v>5</v>
      </c>
    </row>
    <row r="28" spans="4:9">
      <c r="D28" s="2" t="s">
        <v>6</v>
      </c>
      <c r="E28" s="2"/>
      <c r="F28" s="2"/>
      <c r="G28" s="2"/>
      <c r="H28" s="2"/>
      <c r="I28" s="3"/>
    </row>
    <row r="29" spans="4:9">
      <c r="D29" s="2" t="s">
        <v>7</v>
      </c>
      <c r="E29" s="2"/>
      <c r="F29" s="2"/>
      <c r="G29" s="2"/>
      <c r="H29" s="2"/>
      <c r="I29" s="3"/>
    </row>
    <row r="30" spans="4:9">
      <c r="D30" s="2" t="s">
        <v>8</v>
      </c>
      <c r="E30" s="2"/>
      <c r="F30" s="2"/>
      <c r="G30" s="2"/>
      <c r="H30" s="2"/>
      <c r="I30" s="3"/>
    </row>
    <row r="31" spans="4:9">
      <c r="D31" s="2" t="s">
        <v>9</v>
      </c>
      <c r="E31" s="2"/>
      <c r="F31" s="2"/>
      <c r="G31" s="2"/>
      <c r="H31" s="2"/>
      <c r="I31" s="3"/>
    </row>
    <row r="32" spans="4:9">
      <c r="G32" s="2"/>
      <c r="H32" s="2"/>
      <c r="I32" s="3"/>
    </row>
  </sheetData>
  <mergeCells count="3">
    <mergeCell ref="D2:I2"/>
    <mergeCell ref="D14:I14"/>
    <mergeCell ref="D25:I2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D2:W32"/>
  <sheetViews>
    <sheetView workbookViewId="0">
      <selection activeCell="N9" sqref="N9"/>
    </sheetView>
  </sheetViews>
  <sheetFormatPr defaultRowHeight="15"/>
  <cols>
    <col min="5" max="5" width="11.140625" bestFit="1" customWidth="1"/>
    <col min="6" max="6" width="9" bestFit="1" customWidth="1"/>
    <col min="8" max="9" width="16.42578125" bestFit="1" customWidth="1"/>
    <col min="10" max="23" width="9.140625" style="4"/>
  </cols>
  <sheetData>
    <row r="2" spans="4:15">
      <c r="D2" s="1" t="s">
        <v>11</v>
      </c>
      <c r="E2" s="1"/>
      <c r="F2" s="1"/>
      <c r="G2" s="1"/>
      <c r="H2" s="1"/>
      <c r="I2" s="1"/>
    </row>
    <row r="4" spans="4:15" ht="15.75">
      <c r="D4" s="2" t="s">
        <v>0</v>
      </c>
      <c r="E4" s="2" t="s">
        <v>1</v>
      </c>
      <c r="F4" s="2" t="s">
        <v>2</v>
      </c>
      <c r="G4" s="2" t="s">
        <v>3</v>
      </c>
      <c r="H4" s="2" t="s">
        <v>4</v>
      </c>
      <c r="I4" s="2" t="s">
        <v>5</v>
      </c>
      <c r="K4" s="6" t="s">
        <v>14</v>
      </c>
      <c r="L4" s="6"/>
      <c r="M4" s="6"/>
      <c r="N4" s="6"/>
      <c r="O4" s="6"/>
    </row>
    <row r="5" spans="4:15" ht="15.75">
      <c r="D5" s="2" t="s">
        <v>6</v>
      </c>
      <c r="E5" s="2">
        <v>7890025</v>
      </c>
      <c r="F5" s="2">
        <v>1800000</v>
      </c>
      <c r="G5" s="2">
        <f>(E5-F5)*0.16</f>
        <v>974404</v>
      </c>
      <c r="H5" s="2">
        <f>E5-G5</f>
        <v>6915621</v>
      </c>
      <c r="I5" s="3">
        <f>H5/$E$12</f>
        <v>165.64361676646706</v>
      </c>
      <c r="K5" s="6" t="s">
        <v>15</v>
      </c>
      <c r="L5" s="6"/>
      <c r="M5" s="6"/>
      <c r="N5" s="6"/>
      <c r="O5" s="6"/>
    </row>
    <row r="6" spans="4:15" ht="15.75">
      <c r="D6" s="2" t="s">
        <v>7</v>
      </c>
      <c r="E6" s="2">
        <v>5125600</v>
      </c>
      <c r="F6" s="2">
        <v>1800000</v>
      </c>
      <c r="G6" s="2">
        <f t="shared" ref="G6:G8" si="0">(E6-F6)*0.16</f>
        <v>532096</v>
      </c>
      <c r="H6" s="2">
        <f t="shared" ref="H6:H8" si="1">E6-G6</f>
        <v>4593504</v>
      </c>
      <c r="I6" s="3">
        <f t="shared" ref="I6:I9" si="2">H6/$E$12</f>
        <v>110.02404790419162</v>
      </c>
      <c r="K6" s="6"/>
      <c r="L6" s="6"/>
      <c r="M6" s="6"/>
      <c r="N6" s="6"/>
      <c r="O6" s="6"/>
    </row>
    <row r="7" spans="4:15" ht="15.75">
      <c r="D7" s="2" t="s">
        <v>8</v>
      </c>
      <c r="E7" s="2">
        <v>4000000</v>
      </c>
      <c r="F7" s="2">
        <v>1800000</v>
      </c>
      <c r="G7" s="2">
        <f t="shared" si="0"/>
        <v>352000</v>
      </c>
      <c r="H7" s="2">
        <f t="shared" si="1"/>
        <v>3648000</v>
      </c>
      <c r="I7" s="3">
        <f t="shared" si="2"/>
        <v>87.377245508982043</v>
      </c>
      <c r="K7" s="6"/>
      <c r="L7" s="6"/>
      <c r="M7" s="6"/>
      <c r="N7" s="6"/>
      <c r="O7" s="6"/>
    </row>
    <row r="8" spans="4:15">
      <c r="D8" s="2" t="s">
        <v>9</v>
      </c>
      <c r="E8" s="2">
        <v>5245300</v>
      </c>
      <c r="F8" s="2">
        <v>1800000</v>
      </c>
      <c r="G8" s="2">
        <f t="shared" si="0"/>
        <v>551248</v>
      </c>
      <c r="H8" s="2">
        <f t="shared" si="1"/>
        <v>4694052</v>
      </c>
      <c r="I8" s="3">
        <f t="shared" si="2"/>
        <v>112.43238323353293</v>
      </c>
    </row>
    <row r="9" spans="4:15">
      <c r="G9" s="2">
        <f>SUM(G5:G8)</f>
        <v>2409748</v>
      </c>
      <c r="H9" s="2">
        <f>SUM(H5:H8)</f>
        <v>19851177</v>
      </c>
      <c r="I9" s="3">
        <f t="shared" si="2"/>
        <v>475.47729341317364</v>
      </c>
      <c r="K9" s="5" t="s">
        <v>16</v>
      </c>
      <c r="L9" s="5"/>
    </row>
    <row r="12" spans="4:15">
      <c r="D12" t="s">
        <v>10</v>
      </c>
      <c r="E12">
        <v>41750</v>
      </c>
    </row>
    <row r="14" spans="4:15">
      <c r="D14" s="1" t="s">
        <v>12</v>
      </c>
      <c r="E14" s="1"/>
      <c r="F14" s="1"/>
      <c r="G14" s="1"/>
      <c r="H14" s="1"/>
      <c r="I14" s="1"/>
    </row>
    <row r="16" spans="4:15">
      <c r="D16" s="2" t="s">
        <v>0</v>
      </c>
      <c r="E16" s="2" t="s">
        <v>1</v>
      </c>
      <c r="F16" s="2" t="s">
        <v>2</v>
      </c>
      <c r="G16" s="2" t="s">
        <v>3</v>
      </c>
      <c r="H16" s="2" t="s">
        <v>4</v>
      </c>
      <c r="I16" s="2" t="s">
        <v>5</v>
      </c>
    </row>
    <row r="17" spans="4:9">
      <c r="D17" s="2" t="s">
        <v>6</v>
      </c>
      <c r="E17" s="2">
        <v>8284526</v>
      </c>
      <c r="F17" s="2">
        <v>1800000</v>
      </c>
      <c r="G17" s="2">
        <f>(E17-F17)*0.16</f>
        <v>1037524.16</v>
      </c>
      <c r="H17" s="2">
        <f>E17-G17</f>
        <v>7247001.8399999999</v>
      </c>
      <c r="I17" s="3">
        <f>H17/$E$12</f>
        <v>173.58088239520958</v>
      </c>
    </row>
    <row r="18" spans="4:9">
      <c r="D18" s="2" t="s">
        <v>7</v>
      </c>
      <c r="E18" s="2">
        <v>5381880</v>
      </c>
      <c r="F18" s="2">
        <v>1800000</v>
      </c>
      <c r="G18" s="2">
        <f t="shared" ref="G18:G20" si="3">(E18-F18)*0.16</f>
        <v>573100.80000000005</v>
      </c>
      <c r="H18" s="2">
        <f t="shared" ref="H18:H20" si="4">E18-G18</f>
        <v>4808779.2</v>
      </c>
      <c r="I18" s="3">
        <f t="shared" ref="I18:I21" si="5">H18/$E$12</f>
        <v>115.18034011976049</v>
      </c>
    </row>
    <row r="19" spans="4:9">
      <c r="D19" s="2" t="s">
        <v>8</v>
      </c>
      <c r="E19" s="2">
        <v>4200000</v>
      </c>
      <c r="F19" s="2">
        <v>1800000</v>
      </c>
      <c r="G19" s="2">
        <f t="shared" si="3"/>
        <v>384000</v>
      </c>
      <c r="H19" s="2">
        <f t="shared" si="4"/>
        <v>3816000</v>
      </c>
      <c r="I19" s="3">
        <f t="shared" si="5"/>
        <v>91.401197604790426</v>
      </c>
    </row>
    <row r="20" spans="4:9">
      <c r="D20" s="2" t="s">
        <v>9</v>
      </c>
      <c r="E20" s="2">
        <v>5507565</v>
      </c>
      <c r="F20" s="2">
        <v>1800000</v>
      </c>
      <c r="G20" s="2">
        <f t="shared" si="3"/>
        <v>593210.4</v>
      </c>
      <c r="H20" s="2">
        <f t="shared" si="4"/>
        <v>4914354.5999999996</v>
      </c>
      <c r="I20" s="3">
        <f t="shared" si="5"/>
        <v>117.70909221556886</v>
      </c>
    </row>
    <row r="21" spans="4:9">
      <c r="G21" s="2">
        <f>SUM(G17:G20)</f>
        <v>2587835.36</v>
      </c>
      <c r="H21" s="2">
        <f>SUM(H17:H20)</f>
        <v>20786135.640000001</v>
      </c>
      <c r="I21" s="3">
        <f t="shared" si="5"/>
        <v>497.87151233532933</v>
      </c>
    </row>
    <row r="25" spans="4:9">
      <c r="D25" s="1" t="s">
        <v>13</v>
      </c>
      <c r="E25" s="1"/>
      <c r="F25" s="1"/>
      <c r="G25" s="1"/>
      <c r="H25" s="1"/>
      <c r="I25" s="1"/>
    </row>
    <row r="27" spans="4:9">
      <c r="D27" s="2" t="s">
        <v>0</v>
      </c>
      <c r="E27" s="2" t="s">
        <v>1</v>
      </c>
      <c r="F27" s="2" t="s">
        <v>2</v>
      </c>
      <c r="G27" s="2" t="s">
        <v>3</v>
      </c>
      <c r="H27" s="2" t="s">
        <v>4</v>
      </c>
      <c r="I27" s="2" t="s">
        <v>5</v>
      </c>
    </row>
    <row r="28" spans="4:9">
      <c r="D28" s="2" t="s">
        <v>6</v>
      </c>
      <c r="E28" s="2">
        <v>16174551</v>
      </c>
      <c r="F28" s="2">
        <v>3600000</v>
      </c>
      <c r="G28" s="2">
        <v>2011928.1600000001</v>
      </c>
      <c r="H28" s="2">
        <v>14162622.84</v>
      </c>
      <c r="I28" s="3">
        <v>339.22449916167665</v>
      </c>
    </row>
    <row r="29" spans="4:9">
      <c r="D29" s="2" t="s">
        <v>7</v>
      </c>
      <c r="E29" s="2">
        <v>10507480</v>
      </c>
      <c r="F29" s="2">
        <v>3600000</v>
      </c>
      <c r="G29" s="2">
        <v>1105196.8</v>
      </c>
      <c r="H29" s="2">
        <v>9402283.1999999993</v>
      </c>
      <c r="I29" s="3">
        <v>225.20438802395211</v>
      </c>
    </row>
    <row r="30" spans="4:9">
      <c r="D30" s="2" t="s">
        <v>8</v>
      </c>
      <c r="E30" s="2">
        <v>8200000</v>
      </c>
      <c r="F30" s="2">
        <v>3600000</v>
      </c>
      <c r="G30" s="2">
        <v>736000</v>
      </c>
      <c r="H30" s="2">
        <v>7464000</v>
      </c>
      <c r="I30" s="3">
        <v>178.77844311377248</v>
      </c>
    </row>
    <row r="31" spans="4:9">
      <c r="D31" s="2" t="s">
        <v>9</v>
      </c>
      <c r="E31" s="2">
        <v>10752865</v>
      </c>
      <c r="F31" s="2">
        <v>3600000</v>
      </c>
      <c r="G31" s="2">
        <v>1144458.3999999999</v>
      </c>
      <c r="H31" s="2">
        <v>9608406.5999999996</v>
      </c>
      <c r="I31" s="3">
        <v>230.14147544910179</v>
      </c>
    </row>
    <row r="32" spans="4:9">
      <c r="G32" s="2">
        <v>4997583.3599999994</v>
      </c>
      <c r="H32" s="2">
        <v>40637312.640000001</v>
      </c>
      <c r="I32" s="3">
        <v>973.34880574850297</v>
      </c>
    </row>
  </sheetData>
  <dataConsolidate>
    <dataRefs count="2">
      <dataRef ref="E5:I9" sheet="Rezolvare"/>
      <dataRef ref="E17:I21" sheet="Rezolvare"/>
    </dataRefs>
  </dataConsolidate>
  <mergeCells count="3">
    <mergeCell ref="D2:I2"/>
    <mergeCell ref="D14:I14"/>
    <mergeCell ref="D25:I2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Rezolvare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Georgeta PESTEAN</dc:creator>
  <cp:lastModifiedBy>Georgeta PESTEAN</cp:lastModifiedBy>
  <dcterms:created xsi:type="dcterms:W3CDTF">2011-08-05T08:56:01Z</dcterms:created>
  <dcterms:modified xsi:type="dcterms:W3CDTF">2011-08-05T09:43:07Z</dcterms:modified>
</cp:coreProperties>
</file>