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0" windowWidth="19155" windowHeight="8505"/>
  </bookViews>
  <sheets>
    <sheet name="VLOOKUP" sheetId="1" r:id="rId1"/>
    <sheet name="Rezolvare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ng" localSheetId="1">[1]VLOOKUP4!$A$19:$B$27</definedName>
    <definedName name="Ang">[1]VLOOKUP4!$A$19:$B$27</definedName>
    <definedName name="calif">'[2]nume cursanti'!$H$6:$I$9</definedName>
    <definedName name="Calificativ">[3]FunctiaVlookUp!$B$11:$C$13</definedName>
    <definedName name="comision">[4]Luni!$G$34:$H$40</definedName>
    <definedName name="date_e">[5]Echipamente!$A$6:$H$12</definedName>
    <definedName name="DIM">[2]salariu!$Q$5:$R$14</definedName>
    <definedName name="LIMSAL">[2]salariu!$Z$5:$AB$13</definedName>
    <definedName name="NOMENCLATOR">[1]VLOOKUP2!$I$3:$J$7</definedName>
    <definedName name="Nota">[4]VlookUp2!$B$10:$C$13</definedName>
    <definedName name="Nota1">[4]VlookUp2!$B$11:$C$13</definedName>
    <definedName name="prime">[4]Vlookup3!$L$5:$M$14</definedName>
    <definedName name="spor">[6]salariu!$N$5:$O$14</definedName>
    <definedName name="spor_vechime">[7]VLOOKUP!$J$4:$K$14</definedName>
    <definedName name="SporVechime" localSheetId="1">[1]VLOOKUP1!$H$2:$I$10</definedName>
    <definedName name="SporVechime">[1]VLOOKUP1!$H$2:$I$10</definedName>
    <definedName name="Vec" localSheetId="1">[1]VLOOKUP4!$D$19:$E$25</definedName>
    <definedName name="Vec">[1]VLOOKUP4!$D$19:$E$25</definedName>
  </definedNames>
  <calcPr calcId="145621"/>
</workbook>
</file>

<file path=xl/calcChain.xml><?xml version="1.0" encoding="utf-8"?>
<calcChain xmlns="http://schemas.openxmlformats.org/spreadsheetml/2006/main">
  <c r="B9" i="2" l="1"/>
  <c r="D9" i="2"/>
  <c r="E9" i="2" s="1"/>
  <c r="B10" i="2"/>
  <c r="D10" i="2"/>
  <c r="E10" i="2"/>
  <c r="F10" i="2" s="1"/>
  <c r="B11" i="2"/>
  <c r="D11" i="2"/>
  <c r="E11" i="2" s="1"/>
  <c r="F11" i="2" s="1"/>
  <c r="B12" i="2"/>
  <c r="D12" i="2"/>
  <c r="E12" i="2"/>
  <c r="F12" i="2" s="1"/>
  <c r="B13" i="2"/>
  <c r="D13" i="2"/>
  <c r="E13" i="2" s="1"/>
  <c r="F13" i="2" s="1"/>
  <c r="B14" i="2"/>
  <c r="D14" i="2"/>
  <c r="E14" i="2"/>
  <c r="F14" i="2" s="1"/>
  <c r="G14" i="2" l="1"/>
  <c r="G13" i="2"/>
  <c r="G12" i="2"/>
  <c r="G11" i="2"/>
  <c r="G10" i="2"/>
  <c r="F9" i="2"/>
  <c r="F15" i="2" s="1"/>
  <c r="E15" i="2"/>
  <c r="G15" i="2" s="1"/>
  <c r="D15" i="2"/>
  <c r="B14" i="1"/>
  <c r="B13" i="1"/>
  <c r="B12" i="1"/>
  <c r="B11" i="1"/>
  <c r="B10" i="1"/>
  <c r="B9" i="1"/>
  <c r="G9" i="2" l="1"/>
</calcChain>
</file>

<file path=xl/sharedStrings.xml><?xml version="1.0" encoding="utf-8"?>
<sst xmlns="http://schemas.openxmlformats.org/spreadsheetml/2006/main" count="72" uniqueCount="35">
  <si>
    <t>Cod prod</t>
  </si>
  <si>
    <t>Denum. Pro</t>
  </si>
  <si>
    <t>Cantitate livrata</t>
  </si>
  <si>
    <t>Pret unitar</t>
  </si>
  <si>
    <t>Valoare</t>
  </si>
  <si>
    <t>Total valoare</t>
  </si>
  <si>
    <t>Total factura nr.777</t>
  </si>
  <si>
    <t>Cod prod.</t>
  </si>
  <si>
    <t>Denum. Prod</t>
  </si>
  <si>
    <t>Produs 1</t>
  </si>
  <si>
    <t>Produs 2</t>
  </si>
  <si>
    <t>Produs 3</t>
  </si>
  <si>
    <t>Produs 4</t>
  </si>
  <si>
    <t>Produs 5</t>
  </si>
  <si>
    <t>Produs 6</t>
  </si>
  <si>
    <t>Produs 7</t>
  </si>
  <si>
    <t>Produs 8</t>
  </si>
  <si>
    <t>Produs 9</t>
  </si>
  <si>
    <t>Produs 10</t>
  </si>
  <si>
    <t>Produs 11</t>
  </si>
  <si>
    <t>Produs 12</t>
  </si>
  <si>
    <t>Produs 13</t>
  </si>
  <si>
    <t>Produs 14</t>
  </si>
  <si>
    <t>Produs 15</t>
  </si>
  <si>
    <t>Produs 16</t>
  </si>
  <si>
    <t>Produs 17</t>
  </si>
  <si>
    <t>Produs 18</t>
  </si>
  <si>
    <t>Produs 19</t>
  </si>
  <si>
    <t>Produs 20</t>
  </si>
  <si>
    <t>Produs 21</t>
  </si>
  <si>
    <t>TVA(24%)</t>
  </si>
  <si>
    <t>PRET</t>
  </si>
  <si>
    <t>din tabelul PRET, apoi calculati valoarea produselor din tabel,</t>
  </si>
  <si>
    <t>TVA-ul si valoarea totala</t>
  </si>
  <si>
    <t>Folosind functia VLOOKUP aduceti pretul fiecarui produs in parte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</si>
</sst>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#\ \t"/>
  </numFmts>
  <fonts count="9" x14ac:knownFonts="1">
    <font>
      <sz val="10"/>
      <name val="Arial"/>
      <charset val="238"/>
    </font>
    <font>
      <b/>
      <sz val="14"/>
      <color indexed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8" fillId="0" borderId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0" fillId="0" borderId="0" xfId="0" applyBorder="1"/>
    <xf numFmtId="0" fontId="2" fillId="2" borderId="1" xfId="0" applyFont="1" applyFill="1" applyBorder="1"/>
    <xf numFmtId="165" fontId="5" fillId="2" borderId="1" xfId="0" applyNumberFormat="1" applyFont="1" applyFill="1" applyBorder="1"/>
    <xf numFmtId="0" fontId="3" fillId="0" borderId="0" xfId="0" applyFont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3" borderId="0" xfId="0" applyFill="1"/>
    <xf numFmtId="0" fontId="0" fillId="3" borderId="0" xfId="0" applyFill="1" applyBorder="1"/>
    <xf numFmtId="165" fontId="0" fillId="4" borderId="0" xfId="0" applyNumberFormat="1" applyFill="1"/>
    <xf numFmtId="0" fontId="0" fillId="4" borderId="0" xfId="0" applyFill="1"/>
    <xf numFmtId="0" fontId="6" fillId="0" borderId="0" xfId="1"/>
    <xf numFmtId="0" fontId="6" fillId="3" borderId="0" xfId="1" applyFill="1"/>
    <xf numFmtId="0" fontId="6" fillId="0" borderId="9" xfId="1" applyBorder="1"/>
    <xf numFmtId="0" fontId="6" fillId="0" borderId="8" xfId="1" applyBorder="1"/>
    <xf numFmtId="0" fontId="6" fillId="0" borderId="7" xfId="1" applyBorder="1"/>
    <xf numFmtId="0" fontId="6" fillId="0" borderId="6" xfId="1" applyBorder="1"/>
    <xf numFmtId="0" fontId="6" fillId="0" borderId="0" xfId="1" applyBorder="1"/>
    <xf numFmtId="0" fontId="6" fillId="0" borderId="5" xfId="1" applyBorder="1"/>
    <xf numFmtId="0" fontId="6" fillId="0" borderId="4" xfId="1" applyBorder="1"/>
    <xf numFmtId="0" fontId="6" fillId="0" borderId="3" xfId="1" applyBorder="1"/>
    <xf numFmtId="0" fontId="6" fillId="0" borderId="2" xfId="1" applyBorder="1"/>
    <xf numFmtId="0" fontId="3" fillId="0" borderId="0" xfId="1" applyFont="1" applyAlignment="1">
      <alignment horizontal="center"/>
    </xf>
    <xf numFmtId="0" fontId="2" fillId="2" borderId="1" xfId="1" applyFont="1" applyFill="1" applyBorder="1"/>
    <xf numFmtId="165" fontId="5" fillId="2" borderId="1" xfId="1" applyNumberFormat="1" applyFont="1" applyFill="1" applyBorder="1"/>
    <xf numFmtId="0" fontId="6" fillId="3" borderId="0" xfId="1" applyFill="1" applyBorder="1"/>
    <xf numFmtId="0" fontId="6" fillId="4" borderId="0" xfId="1" applyFill="1"/>
    <xf numFmtId="165" fontId="6" fillId="4" borderId="0" xfId="1" applyNumberFormat="1" applyFill="1"/>
    <xf numFmtId="164" fontId="3" fillId="0" borderId="0" xfId="1" applyNumberFormat="1" applyFont="1" applyAlignment="1">
      <alignment horizontal="center"/>
    </xf>
    <xf numFmtId="0" fontId="1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1" applyFont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6" fillId="0" borderId="0" xfId="1" applyBorder="1" applyAlignment="1">
      <alignment horizontal="center"/>
    </xf>
  </cellXfs>
  <cellStyles count="4">
    <cellStyle name="Normal" xfId="0" builtinId="0"/>
    <cellStyle name="Normal 2" xfId="1"/>
    <cellStyle name="Normal 2 2" xfId="2"/>
    <cellStyle name="Normal 3" xfId="3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learning.romtelecom.ro/Manuale%20informatica/Excel/Aplicatii%20Excel/Functii/Vlooku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XERCITII%20%20EXCEL%20IULIE%202009\Aplicatii%20Excel\COCA_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XERCITII%20%20EXCEL%20IULIE%202009\Aplicatii%20Excel\ExercitiiExcFi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learning.romtelecom.ro/Manuale%20informatica/Excel/Aplicatii%20Excel/Aplicatii%20pentru%20curs/Exercitii%20modulul%2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XERCITII%20%20EXCEL%20IULIE%202009\Aplicatii%20Excel\ALF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learning.romtelecom.ro/Manuale%20informatica/Excel/Aplicatii%20Excel/Aplicatii%20pentru%20curs/Aplicatii%20Excel/COCA_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learning.romtelecom.ro/Manuale%20informatica/Excel/Aplicatii%20Excel/mood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OOKUP1"/>
      <sheetName val="VLOOKUP2"/>
      <sheetName val="VLOOKUP3"/>
      <sheetName val="VLOOKUP4"/>
      <sheetName val="Sheet3"/>
    </sheetNames>
    <sheetDataSet>
      <sheetData sheetId="0">
        <row r="2">
          <cell r="H2" t="str">
            <v>Aldea Mircea</v>
          </cell>
          <cell r="I2">
            <v>0.05</v>
          </cell>
        </row>
        <row r="3">
          <cell r="H3" t="str">
            <v>Eremia Dan</v>
          </cell>
          <cell r="I3">
            <v>0.15</v>
          </cell>
        </row>
        <row r="4">
          <cell r="H4" t="str">
            <v>Ionescu Maria</v>
          </cell>
          <cell r="I4">
            <v>0.15</v>
          </cell>
        </row>
        <row r="5">
          <cell r="H5" t="str">
            <v>Marinescu Gabi</v>
          </cell>
          <cell r="I5">
            <v>0.15</v>
          </cell>
        </row>
        <row r="6">
          <cell r="H6" t="str">
            <v>Marinescu Ioana</v>
          </cell>
          <cell r="I6">
            <v>0.15</v>
          </cell>
        </row>
        <row r="7">
          <cell r="H7" t="str">
            <v>Popescu Elena</v>
          </cell>
          <cell r="I7">
            <v>0.1</v>
          </cell>
        </row>
        <row r="8">
          <cell r="H8" t="str">
            <v>Radu Ana</v>
          </cell>
          <cell r="I8">
            <v>0.1</v>
          </cell>
        </row>
        <row r="9">
          <cell r="H9" t="str">
            <v>Serban Valentin</v>
          </cell>
          <cell r="I9">
            <v>0.1</v>
          </cell>
        </row>
        <row r="10">
          <cell r="H10" t="str">
            <v>Stanca Ileana</v>
          </cell>
          <cell r="I10">
            <v>0.1</v>
          </cell>
        </row>
      </sheetData>
      <sheetData sheetId="1">
        <row r="3">
          <cell r="I3" t="str">
            <v>ariel</v>
          </cell>
          <cell r="J3">
            <v>60</v>
          </cell>
        </row>
        <row r="4">
          <cell r="I4" t="str">
            <v>dero</v>
          </cell>
          <cell r="J4">
            <v>40</v>
          </cell>
        </row>
        <row r="5">
          <cell r="I5" t="str">
            <v>dosia</v>
          </cell>
          <cell r="J5">
            <v>50</v>
          </cell>
        </row>
        <row r="6">
          <cell r="I6" t="str">
            <v>omo</v>
          </cell>
          <cell r="J6">
            <v>55</v>
          </cell>
        </row>
        <row r="7">
          <cell r="I7" t="str">
            <v>perlan</v>
          </cell>
          <cell r="J7">
            <v>45</v>
          </cell>
        </row>
      </sheetData>
      <sheetData sheetId="2"/>
      <sheetData sheetId="3">
        <row r="19">
          <cell r="A19" t="str">
            <v>Aldea Mircea</v>
          </cell>
          <cell r="B19">
            <v>32874</v>
          </cell>
          <cell r="D19">
            <v>0</v>
          </cell>
          <cell r="E19">
            <v>0</v>
          </cell>
        </row>
        <row r="20">
          <cell r="A20" t="str">
            <v>Eremia Dan</v>
          </cell>
          <cell r="B20">
            <v>29222</v>
          </cell>
          <cell r="D20">
            <v>3</v>
          </cell>
          <cell r="E20">
            <v>0.03</v>
          </cell>
        </row>
        <row r="21">
          <cell r="A21" t="str">
            <v>Ionescu Maria</v>
          </cell>
          <cell r="B21">
            <v>31050</v>
          </cell>
          <cell r="D21">
            <v>5</v>
          </cell>
          <cell r="E21">
            <v>0.05</v>
          </cell>
        </row>
        <row r="22">
          <cell r="A22" t="str">
            <v>Marinescu Gabi</v>
          </cell>
          <cell r="B22">
            <v>30682</v>
          </cell>
          <cell r="D22">
            <v>7</v>
          </cell>
          <cell r="E22">
            <v>0.06</v>
          </cell>
        </row>
        <row r="23">
          <cell r="A23" t="str">
            <v>Marinescu Ioana</v>
          </cell>
          <cell r="B23">
            <v>27395</v>
          </cell>
          <cell r="D23">
            <v>10</v>
          </cell>
          <cell r="E23">
            <v>7.0000000000000007E-2</v>
          </cell>
        </row>
        <row r="24">
          <cell r="A24" t="str">
            <v>Popescu Elena</v>
          </cell>
          <cell r="B24">
            <v>25569</v>
          </cell>
          <cell r="D24">
            <v>15</v>
          </cell>
          <cell r="E24">
            <v>0.1</v>
          </cell>
        </row>
        <row r="25">
          <cell r="A25" t="str">
            <v>Radu Ana</v>
          </cell>
          <cell r="B25">
            <v>29952</v>
          </cell>
          <cell r="D25">
            <v>20</v>
          </cell>
          <cell r="E25">
            <v>0.2</v>
          </cell>
        </row>
        <row r="26">
          <cell r="A26" t="str">
            <v>Serban Valentin</v>
          </cell>
          <cell r="B26">
            <v>25934</v>
          </cell>
        </row>
        <row r="27">
          <cell r="A27" t="str">
            <v>Stanca Ileana</v>
          </cell>
          <cell r="B27">
            <v>33970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3"/>
      <sheetName val="media"/>
      <sheetName val="trim1"/>
      <sheetName val="trim2"/>
      <sheetName val="trim3"/>
      <sheetName val="trim4"/>
      <sheetName val="Sheet5"/>
      <sheetName val="Sheet18"/>
      <sheetName val="aplic2"/>
      <sheetName val="vlookup1"/>
      <sheetName val="nume cursanti"/>
      <sheetName val="salariu"/>
      <sheetName val="functii"/>
      <sheetName val="grafic1"/>
      <sheetName val="Sheet2"/>
      <sheetName val="Sheet8"/>
      <sheetName val="TEST"/>
      <sheetName val="Chart4"/>
      <sheetName val="Chart5"/>
      <sheetName val="Chart6"/>
      <sheetName val="macro"/>
      <sheetName val="Sheet15"/>
      <sheetName val="Sheet17"/>
      <sheetName val="Sheet16"/>
      <sheetName val="Sheet13"/>
      <sheetName val="Sheet6"/>
      <sheetName val="FORMAT"/>
      <sheetName val="Sheet14"/>
      <sheetName val="Sheet10"/>
      <sheetName val="Sheet12"/>
      <sheetName val="Chart7"/>
      <sheetName val="subtot (3)"/>
      <sheetName val="Sheet9"/>
      <sheetName val="Sheet11"/>
      <sheetName val="subtot (2)"/>
      <sheetName val="Chart8"/>
      <sheetName val="Chart9"/>
      <sheetName val="macro4"/>
      <sheetName val="subtot"/>
      <sheetName val="Sheet1"/>
      <sheetName val="Chart2"/>
      <sheetName val="Chart1"/>
      <sheetName val="Chart3"/>
      <sheetName val="Sheet20"/>
      <sheetName val="aplicatia9"/>
      <sheetName val="testare"/>
      <sheetName val="europa"/>
      <sheetName val="Sheet7"/>
      <sheetName val="Sheet21"/>
      <sheetName val="vanza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6">
          <cell r="H6" t="str">
            <v>media</v>
          </cell>
          <cell r="I6" t="str">
            <v>calificativ</v>
          </cell>
        </row>
        <row r="7">
          <cell r="H7">
            <v>5.5</v>
          </cell>
          <cell r="I7" t="str">
            <v>S</v>
          </cell>
        </row>
        <row r="8">
          <cell r="H8">
            <v>6.5</v>
          </cell>
          <cell r="I8" t="str">
            <v>B</v>
          </cell>
        </row>
        <row r="9">
          <cell r="H9">
            <v>8.5</v>
          </cell>
          <cell r="I9" t="str">
            <v>F.B.</v>
          </cell>
        </row>
      </sheetData>
      <sheetData sheetId="12" refreshError="1">
        <row r="5">
          <cell r="Q5" t="str">
            <v>Aldea Mircea</v>
          </cell>
          <cell r="R5">
            <v>50000</v>
          </cell>
          <cell r="Z5">
            <v>1000000</v>
          </cell>
          <cell r="AA5">
            <v>10000</v>
          </cell>
          <cell r="AB5">
            <v>0</v>
          </cell>
        </row>
        <row r="6">
          <cell r="Q6" t="str">
            <v>Eremia Dan</v>
          </cell>
          <cell r="R6">
            <v>50000</v>
          </cell>
          <cell r="Z6">
            <v>1100000</v>
          </cell>
          <cell r="AA6">
            <v>11000</v>
          </cell>
          <cell r="AB6">
            <v>0.05</v>
          </cell>
        </row>
        <row r="7">
          <cell r="Q7" t="str">
            <v>Ionescu Maria</v>
          </cell>
          <cell r="R7">
            <v>50000</v>
          </cell>
          <cell r="Z7">
            <v>1150000</v>
          </cell>
          <cell r="AA7">
            <v>15000</v>
          </cell>
          <cell r="AB7">
            <v>0.1</v>
          </cell>
        </row>
        <row r="8">
          <cell r="Q8" t="str">
            <v>Marinescu Gabi</v>
          </cell>
          <cell r="R8">
            <v>50000</v>
          </cell>
          <cell r="Z8">
            <v>1500000</v>
          </cell>
          <cell r="AA8">
            <v>16000</v>
          </cell>
          <cell r="AB8">
            <v>0.15</v>
          </cell>
        </row>
        <row r="9">
          <cell r="Q9" t="str">
            <v>Marinescu Ioana</v>
          </cell>
          <cell r="R9">
            <v>100000</v>
          </cell>
          <cell r="Z9">
            <v>1550000</v>
          </cell>
          <cell r="AA9">
            <v>17000</v>
          </cell>
          <cell r="AB9">
            <v>0.15</v>
          </cell>
        </row>
        <row r="10">
          <cell r="Q10" t="str">
            <v>Popescu Elena</v>
          </cell>
          <cell r="R10">
            <v>100000</v>
          </cell>
          <cell r="Z10">
            <v>1600000</v>
          </cell>
          <cell r="AA10">
            <v>18000</v>
          </cell>
          <cell r="AB10">
            <v>0.15</v>
          </cell>
        </row>
        <row r="11">
          <cell r="Q11" t="str">
            <v>Radu Ana</v>
          </cell>
          <cell r="R11">
            <v>100000</v>
          </cell>
          <cell r="Z11">
            <v>1700000</v>
          </cell>
          <cell r="AA11">
            <v>19000</v>
          </cell>
          <cell r="AB11">
            <v>0.2</v>
          </cell>
        </row>
        <row r="12">
          <cell r="Q12" t="str">
            <v>Serban Valentin</v>
          </cell>
          <cell r="R12">
            <v>50000</v>
          </cell>
          <cell r="Z12">
            <v>1800000</v>
          </cell>
          <cell r="AA12">
            <v>20000</v>
          </cell>
          <cell r="AB12">
            <v>0.2</v>
          </cell>
        </row>
        <row r="13">
          <cell r="Q13" t="str">
            <v>Stanca Ileana</v>
          </cell>
          <cell r="R13">
            <v>50000</v>
          </cell>
          <cell r="Z13">
            <v>2000000</v>
          </cell>
          <cell r="AA13">
            <v>21000</v>
          </cell>
          <cell r="AB13">
            <v>0.2</v>
          </cell>
        </row>
        <row r="14">
          <cell r="Q14" t="str">
            <v>Stanca Ileana</v>
          </cell>
          <cell r="R14">
            <v>50000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erare Randuri Coloane"/>
      <sheetName val="PasteSpecial1"/>
      <sheetName val="PasteSpecial2"/>
      <sheetName val="Filtrari"/>
      <sheetName val="Sortari"/>
      <sheetName val="Subtotaluri"/>
      <sheetName val="Grafic"/>
      <sheetName val="Functia SUM"/>
      <sheetName val="Functia IF"/>
      <sheetName val="Functia SUMIF"/>
      <sheetName val="Functia MID_Right_Left"/>
      <sheetName val="calificativ"/>
      <sheetName val="FunctiaVlookUp"/>
      <sheetName val="VlookUp(2)"/>
      <sheetName val="VlookUp(3)"/>
      <sheetName val="PivotTable"/>
      <sheetName val="ConditiiValidare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5</v>
          </cell>
          <cell r="C11" t="str">
            <v>Satisfacator</v>
          </cell>
        </row>
        <row r="12">
          <cell r="B12">
            <v>6.5</v>
          </cell>
          <cell r="C12" t="str">
            <v>Bine</v>
          </cell>
        </row>
        <row r="13">
          <cell r="B13">
            <v>8.5</v>
          </cell>
          <cell r="C13" t="str">
            <v>F.Bine</v>
          </cell>
        </row>
      </sheetData>
      <sheetData sheetId="13">
        <row r="19">
          <cell r="C19" t="str">
            <v>ALBU</v>
          </cell>
        </row>
      </sheetData>
      <sheetData sheetId="14">
        <row r="19">
          <cell r="A19" t="str">
            <v>ALBU</v>
          </cell>
        </row>
      </sheetData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rese absolute"/>
      <sheetName val="Adrese absolute2"/>
      <sheetName val="MID_Right_Left"/>
      <sheetName val="Text"/>
      <sheetName val="Text to columns"/>
      <sheetName val="IF1"/>
      <sheetName val="IF2"/>
      <sheetName val="IF3"/>
      <sheetName val="SUM"/>
      <sheetName val="Tichete"/>
      <sheetName val="SUMIF"/>
      <sheetName val="COUNT"/>
      <sheetName val="COUNTIF"/>
      <sheetName val="Functii de data"/>
      <sheetName val="Vlookup1"/>
      <sheetName val="VlookUp2"/>
      <sheetName val="Vlookup3"/>
      <sheetName val="VlookUp4"/>
      <sheetName val="PMT"/>
      <sheetName val="functii 1 variabila"/>
      <sheetName val="functii 2 variabile "/>
      <sheetName val="desene"/>
      <sheetName val="Luni"/>
      <sheetName val="iunie"/>
      <sheetName val="iulie"/>
      <sheetName val="ConditiiValidare"/>
      <sheetName val="tabel 1"/>
      <sheetName val="tabel 2"/>
      <sheetName val="tabel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B10" t="str">
            <v>Nota</v>
          </cell>
          <cell r="C10" t="str">
            <v>Calificativ</v>
          </cell>
        </row>
        <row r="11">
          <cell r="B11">
            <v>5</v>
          </cell>
          <cell r="C11" t="str">
            <v>Satisfacator</v>
          </cell>
        </row>
        <row r="12">
          <cell r="B12">
            <v>6.5</v>
          </cell>
          <cell r="C12" t="str">
            <v>Bine</v>
          </cell>
        </row>
        <row r="13">
          <cell r="B13">
            <v>8.5</v>
          </cell>
          <cell r="C13" t="str">
            <v>F.Bine</v>
          </cell>
        </row>
      </sheetData>
      <sheetData sheetId="16">
        <row r="5">
          <cell r="L5" t="str">
            <v>Aldea Mircea</v>
          </cell>
          <cell r="M5">
            <v>150000</v>
          </cell>
        </row>
        <row r="6">
          <cell r="L6" t="str">
            <v>Eremia Dan</v>
          </cell>
          <cell r="M6">
            <v>150000</v>
          </cell>
        </row>
        <row r="7">
          <cell r="L7" t="str">
            <v>Ionescu Maria</v>
          </cell>
          <cell r="M7">
            <v>150000</v>
          </cell>
        </row>
        <row r="8">
          <cell r="L8" t="str">
            <v>Marinescu Gabi</v>
          </cell>
          <cell r="M8">
            <v>150000</v>
          </cell>
        </row>
        <row r="9">
          <cell r="L9" t="str">
            <v>Marinescu Ioana</v>
          </cell>
          <cell r="M9">
            <v>250000</v>
          </cell>
        </row>
        <row r="10">
          <cell r="L10" t="str">
            <v>Popescu Elena</v>
          </cell>
          <cell r="M10">
            <v>250000</v>
          </cell>
        </row>
        <row r="11">
          <cell r="L11" t="str">
            <v>Radu Ana</v>
          </cell>
          <cell r="M11">
            <v>250000</v>
          </cell>
        </row>
        <row r="12">
          <cell r="L12" t="str">
            <v>Serban Valentin</v>
          </cell>
          <cell r="M12">
            <v>100000</v>
          </cell>
        </row>
        <row r="13">
          <cell r="L13" t="str">
            <v>Stanca Ileana</v>
          </cell>
          <cell r="M13">
            <v>100000</v>
          </cell>
        </row>
        <row r="14">
          <cell r="L14" t="str">
            <v>Stanca Ileana</v>
          </cell>
          <cell r="M14">
            <v>100000</v>
          </cell>
        </row>
      </sheetData>
      <sheetData sheetId="17"/>
      <sheetData sheetId="18"/>
      <sheetData sheetId="19"/>
      <sheetData sheetId="20"/>
      <sheetData sheetId="21"/>
      <sheetData sheetId="22">
        <row r="34">
          <cell r="G34" t="str">
            <v>Banca</v>
          </cell>
          <cell r="H34" t="str">
            <v>Comisionul</v>
          </cell>
        </row>
        <row r="35">
          <cell r="G35" t="str">
            <v>BRD</v>
          </cell>
          <cell r="H35">
            <v>5.0000000000000001E-3</v>
          </cell>
        </row>
        <row r="36">
          <cell r="G36" t="str">
            <v>BANCOREX</v>
          </cell>
          <cell r="H36">
            <v>5.4999999999999997E-3</v>
          </cell>
        </row>
        <row r="37">
          <cell r="G37" t="str">
            <v>BCR</v>
          </cell>
          <cell r="H37">
            <v>5.4999999999999997E-3</v>
          </cell>
        </row>
        <row r="38">
          <cell r="G38" t="str">
            <v>BIR</v>
          </cell>
          <cell r="H38">
            <v>5.3E-3</v>
          </cell>
        </row>
        <row r="39">
          <cell r="G39" t="str">
            <v>BTR</v>
          </cell>
          <cell r="H39">
            <v>5.4000000000000003E-3</v>
          </cell>
        </row>
        <row r="40">
          <cell r="G40" t="str">
            <v>BIT</v>
          </cell>
          <cell r="H40">
            <v>5.1000000000000004E-3</v>
          </cell>
        </row>
      </sheetData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ificari"/>
      <sheetName val="Echipamente"/>
      <sheetName val="Valoare actuala - IF"/>
    </sheetNames>
    <sheetDataSet>
      <sheetData sheetId="0" refreshError="1"/>
      <sheetData sheetId="1">
        <row r="6">
          <cell r="A6" t="str">
            <v>Cod echipament</v>
          </cell>
          <cell r="B6" t="str">
            <v>Numar inventar</v>
          </cell>
          <cell r="C6" t="str">
            <v>Denumire</v>
          </cell>
          <cell r="D6" t="str">
            <v>Producator</v>
          </cell>
          <cell r="E6" t="str">
            <v>Data achizitiei</v>
          </cell>
          <cell r="F6" t="str">
            <v>Categorie</v>
          </cell>
          <cell r="G6" t="str">
            <v>Compartiment</v>
          </cell>
          <cell r="H6" t="str">
            <v>Termen garantie</v>
          </cell>
        </row>
        <row r="7">
          <cell r="A7">
            <v>100</v>
          </cell>
          <cell r="B7">
            <v>200001</v>
          </cell>
          <cell r="C7" t="str">
            <v>Manometru</v>
          </cell>
          <cell r="D7" t="str">
            <v>ABC</v>
          </cell>
          <cell r="E7">
            <v>36894</v>
          </cell>
          <cell r="F7" t="str">
            <v>B</v>
          </cell>
          <cell r="G7" t="str">
            <v>Prelucrari</v>
          </cell>
          <cell r="H7">
            <v>8</v>
          </cell>
        </row>
        <row r="8">
          <cell r="A8">
            <v>105</v>
          </cell>
          <cell r="B8">
            <v>245956</v>
          </cell>
          <cell r="C8" t="str">
            <v>Accelerometru</v>
          </cell>
          <cell r="D8" t="str">
            <v>LMN</v>
          </cell>
          <cell r="E8">
            <v>37880</v>
          </cell>
          <cell r="F8" t="str">
            <v>C</v>
          </cell>
          <cell r="G8" t="str">
            <v>Metrologie</v>
          </cell>
          <cell r="H8">
            <v>4</v>
          </cell>
        </row>
        <row r="9">
          <cell r="A9">
            <v>110</v>
          </cell>
          <cell r="B9">
            <v>576787</v>
          </cell>
          <cell r="C9" t="str">
            <v>Traductor deplasare</v>
          </cell>
          <cell r="D9" t="str">
            <v>XYZ</v>
          </cell>
          <cell r="E9">
            <v>38092</v>
          </cell>
          <cell r="F9" t="str">
            <v>C</v>
          </cell>
          <cell r="G9" t="str">
            <v>Metrologie</v>
          </cell>
          <cell r="H9">
            <v>2</v>
          </cell>
        </row>
        <row r="10">
          <cell r="A10">
            <v>115</v>
          </cell>
          <cell r="B10">
            <v>68809</v>
          </cell>
          <cell r="C10" t="str">
            <v>Comparator electronic</v>
          </cell>
          <cell r="D10" t="str">
            <v>XYZ</v>
          </cell>
          <cell r="E10">
            <v>38553</v>
          </cell>
          <cell r="F10" t="str">
            <v>A</v>
          </cell>
          <cell r="G10" t="str">
            <v>Prelucrari</v>
          </cell>
          <cell r="H10">
            <v>3</v>
          </cell>
        </row>
        <row r="11">
          <cell r="A11">
            <v>120</v>
          </cell>
          <cell r="B11">
            <v>65676</v>
          </cell>
          <cell r="C11" t="str">
            <v>Debitmetru</v>
          </cell>
          <cell r="D11" t="str">
            <v>ABC</v>
          </cell>
          <cell r="E11">
            <v>38684</v>
          </cell>
          <cell r="F11" t="str">
            <v>A</v>
          </cell>
          <cell r="G11" t="str">
            <v>Prelucrari</v>
          </cell>
          <cell r="H11">
            <v>7</v>
          </cell>
        </row>
        <row r="12">
          <cell r="A12">
            <v>125</v>
          </cell>
          <cell r="B12">
            <v>89823</v>
          </cell>
          <cell r="C12" t="str">
            <v>Manometru</v>
          </cell>
          <cell r="D12" t="str">
            <v>ABC</v>
          </cell>
          <cell r="E12">
            <v>38762</v>
          </cell>
          <cell r="F12" t="str">
            <v>A</v>
          </cell>
          <cell r="G12" t="str">
            <v>Prelucrari</v>
          </cell>
          <cell r="H12">
            <v>10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3"/>
      <sheetName val="media"/>
      <sheetName val="trim1"/>
      <sheetName val="trim2"/>
      <sheetName val="trim3"/>
      <sheetName val="trim4"/>
      <sheetName val="Sheet5"/>
      <sheetName val="Sheet18"/>
      <sheetName val="aplic2"/>
      <sheetName val="vlookup1"/>
      <sheetName val="nume cursanti"/>
      <sheetName val="salariu"/>
      <sheetName val="functii"/>
      <sheetName val="grafic1"/>
      <sheetName val="Sheet2"/>
      <sheetName val="Sheet8"/>
      <sheetName val="TEST"/>
      <sheetName val="Chart4"/>
      <sheetName val="Chart5"/>
      <sheetName val="Chart6"/>
      <sheetName val="macro"/>
      <sheetName val="Sheet15"/>
      <sheetName val="Sheet17"/>
      <sheetName val="Sheet16"/>
      <sheetName val="Sheet13"/>
      <sheetName val="Sheet6"/>
      <sheetName val="FORMAT"/>
      <sheetName val="Sheet14"/>
      <sheetName val="Sheet10"/>
      <sheetName val="Sheet12"/>
      <sheetName val="Chart7"/>
      <sheetName val="subtot (3)"/>
      <sheetName val="Sheet9"/>
      <sheetName val="Sheet11"/>
      <sheetName val="subtot (2)"/>
      <sheetName val="Chart8"/>
      <sheetName val="Chart9"/>
      <sheetName val="macro4"/>
      <sheetName val="subtot"/>
      <sheetName val="Sheet1"/>
      <sheetName val="Chart2"/>
      <sheetName val="Chart1"/>
      <sheetName val="Chart3"/>
      <sheetName val="Sheet20"/>
      <sheetName val="aplicatia9"/>
      <sheetName val="testare"/>
      <sheetName val="europa"/>
      <sheetName val="Sheet7"/>
      <sheetName val="Sheet21"/>
      <sheetName val="vanza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5">
          <cell r="N5" t="str">
            <v>Aldea Mircea</v>
          </cell>
          <cell r="O5">
            <v>0.05</v>
          </cell>
        </row>
        <row r="6">
          <cell r="N6" t="str">
            <v>Eremia Dan</v>
          </cell>
          <cell r="O6">
            <v>0.06</v>
          </cell>
        </row>
        <row r="7">
          <cell r="N7" t="str">
            <v>Ionescu Maria</v>
          </cell>
          <cell r="O7">
            <v>7.0000000000000007E-2</v>
          </cell>
        </row>
        <row r="8">
          <cell r="N8" t="str">
            <v>Marinescu Gabi</v>
          </cell>
          <cell r="O8">
            <v>0.08</v>
          </cell>
        </row>
        <row r="9">
          <cell r="N9" t="str">
            <v>Marinescu Ioana</v>
          </cell>
          <cell r="O9">
            <v>0.09</v>
          </cell>
        </row>
        <row r="10">
          <cell r="N10" t="str">
            <v>Popescu Elena</v>
          </cell>
          <cell r="O10">
            <v>0.1</v>
          </cell>
        </row>
        <row r="11">
          <cell r="N11" t="str">
            <v>Radu Ana</v>
          </cell>
          <cell r="O11">
            <v>0.1</v>
          </cell>
        </row>
        <row r="12">
          <cell r="N12" t="str">
            <v>Serban Valentin</v>
          </cell>
          <cell r="O12">
            <v>0.1</v>
          </cell>
        </row>
        <row r="13">
          <cell r="N13" t="str">
            <v>Stanca Ileana</v>
          </cell>
          <cell r="O13">
            <v>0.05</v>
          </cell>
        </row>
        <row r="14">
          <cell r="N14" t="str">
            <v>Stanca Ileana</v>
          </cell>
          <cell r="O14">
            <v>0.05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OOKUP"/>
      <sheetName val="IF"/>
      <sheetName val="PMT"/>
      <sheetName val="MID_Right_Left"/>
      <sheetName val="COUNT"/>
      <sheetName val="COUNTIF"/>
      <sheetName val="Timp"/>
      <sheetName val="Diferenta"/>
    </sheetNames>
    <sheetDataSet>
      <sheetData sheetId="0">
        <row r="4">
          <cell r="J4" t="str">
            <v>NUME</v>
          </cell>
          <cell r="K4" t="str">
            <v>SPOR</v>
          </cell>
        </row>
        <row r="5">
          <cell r="J5" t="str">
            <v>Aldea Mircea</v>
          </cell>
          <cell r="K5">
            <v>0.05</v>
          </cell>
        </row>
        <row r="6">
          <cell r="J6" t="str">
            <v>Eremia Dan</v>
          </cell>
          <cell r="K6">
            <v>0.15</v>
          </cell>
        </row>
        <row r="7">
          <cell r="J7" t="str">
            <v>Ionescu Maria</v>
          </cell>
          <cell r="K7">
            <v>0.15</v>
          </cell>
        </row>
        <row r="8">
          <cell r="J8" t="str">
            <v>Marinescu Gabi</v>
          </cell>
          <cell r="K8">
            <v>0.15</v>
          </cell>
        </row>
        <row r="9">
          <cell r="J9" t="str">
            <v>Marinescu Ioana</v>
          </cell>
          <cell r="K9">
            <v>0.15</v>
          </cell>
        </row>
        <row r="10">
          <cell r="J10" t="str">
            <v>Popescu Elena</v>
          </cell>
          <cell r="K10">
            <v>0.1</v>
          </cell>
        </row>
        <row r="11">
          <cell r="J11" t="str">
            <v>Radu Ana</v>
          </cell>
          <cell r="K11">
            <v>0.1</v>
          </cell>
        </row>
        <row r="12">
          <cell r="J12" t="str">
            <v>Serban Valentin</v>
          </cell>
          <cell r="K12">
            <v>0.1</v>
          </cell>
        </row>
        <row r="13">
          <cell r="J13" t="str">
            <v>Stanca Ileana</v>
          </cell>
          <cell r="K13">
            <v>0.1</v>
          </cell>
        </row>
        <row r="14">
          <cell r="J14" t="str">
            <v>Stanca Ioana</v>
          </cell>
          <cell r="K14">
            <v>0.1</v>
          </cell>
        </row>
      </sheetData>
      <sheetData sheetId="1"/>
      <sheetData sheetId="2"/>
      <sheetData sheetId="3"/>
      <sheetData sheetId="4">
        <row r="4">
          <cell r="J4" t="str">
            <v>NUME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39"/>
  <sheetViews>
    <sheetView tabSelected="1" workbookViewId="0">
      <selection activeCell="E19" sqref="E19"/>
    </sheetView>
  </sheetViews>
  <sheetFormatPr defaultRowHeight="12.75" x14ac:dyDescent="0.2"/>
  <cols>
    <col min="2" max="2" width="11.85546875" customWidth="1"/>
    <col min="3" max="3" width="15.5703125" bestFit="1" customWidth="1"/>
    <col min="4" max="5" width="12.5703125" customWidth="1"/>
    <col min="6" max="6" width="21.85546875" customWidth="1"/>
    <col min="7" max="7" width="13.140625" bestFit="1" customWidth="1"/>
    <col min="8" max="33" width="9.140625" style="15"/>
  </cols>
  <sheetData>
    <row r="2" spans="1:15" ht="18" x14ac:dyDescent="0.25">
      <c r="C2" s="1"/>
      <c r="D2" s="1"/>
      <c r="E2" s="1"/>
      <c r="F2" s="2"/>
    </row>
    <row r="4" spans="1:15" x14ac:dyDescent="0.2">
      <c r="A4" s="38"/>
      <c r="B4" s="38"/>
      <c r="C4" s="38"/>
      <c r="H4" s="16"/>
    </row>
    <row r="6" spans="1:15" x14ac:dyDescent="0.2">
      <c r="B6" s="38"/>
      <c r="C6" s="38"/>
    </row>
    <row r="7" spans="1:15" x14ac:dyDescent="0.2">
      <c r="I7" s="16"/>
    </row>
    <row r="8" spans="1:15" x14ac:dyDescent="0.2">
      <c r="A8" s="4" t="s">
        <v>0</v>
      </c>
      <c r="B8" s="4" t="s">
        <v>1</v>
      </c>
      <c r="C8" s="4" t="s">
        <v>2</v>
      </c>
      <c r="D8" s="4" t="s">
        <v>3</v>
      </c>
      <c r="E8" s="4" t="s">
        <v>4</v>
      </c>
      <c r="F8" s="4" t="s">
        <v>30</v>
      </c>
      <c r="G8" s="4" t="s">
        <v>5</v>
      </c>
      <c r="I8" s="17" t="s">
        <v>34</v>
      </c>
      <c r="J8" s="18"/>
      <c r="K8" s="18"/>
      <c r="L8" s="18"/>
      <c r="M8" s="18"/>
      <c r="N8" s="18"/>
      <c r="O8" s="18"/>
    </row>
    <row r="9" spans="1:15" x14ac:dyDescent="0.2">
      <c r="A9" s="4">
        <v>109</v>
      </c>
      <c r="B9" s="4" t="str">
        <f t="shared" ref="B9:B14" si="0">VLOOKUP(A9,$A$18:$C$39,2,FALSE)</f>
        <v>Produs 10</v>
      </c>
      <c r="C9" s="5">
        <v>5</v>
      </c>
      <c r="D9" s="4"/>
      <c r="E9" s="4"/>
      <c r="F9" s="4"/>
      <c r="G9" s="4"/>
      <c r="I9" s="18" t="s">
        <v>32</v>
      </c>
      <c r="J9" s="18"/>
      <c r="K9" s="18"/>
      <c r="L9" s="18"/>
      <c r="M9" s="18"/>
      <c r="N9" s="18"/>
      <c r="O9" s="18"/>
    </row>
    <row r="10" spans="1:15" x14ac:dyDescent="0.2">
      <c r="A10" s="4">
        <v>102</v>
      </c>
      <c r="B10" s="4" t="str">
        <f t="shared" si="0"/>
        <v>Produs 3</v>
      </c>
      <c r="C10" s="5">
        <v>12</v>
      </c>
      <c r="D10" s="4"/>
      <c r="E10" s="4"/>
      <c r="F10" s="4"/>
      <c r="G10" s="4"/>
      <c r="I10" s="18" t="s">
        <v>33</v>
      </c>
      <c r="J10" s="18"/>
      <c r="K10" s="18"/>
      <c r="L10" s="18"/>
      <c r="M10" s="18"/>
      <c r="N10" s="18"/>
      <c r="O10" s="18"/>
    </row>
    <row r="11" spans="1:15" x14ac:dyDescent="0.2">
      <c r="A11" s="4">
        <v>118</v>
      </c>
      <c r="B11" s="4" t="str">
        <f t="shared" si="0"/>
        <v>Produs 19</v>
      </c>
      <c r="C11" s="5">
        <v>20</v>
      </c>
      <c r="D11" s="4"/>
      <c r="E11" s="4"/>
      <c r="F11" s="4"/>
      <c r="G11" s="4"/>
      <c r="I11" s="18"/>
      <c r="J11" s="18"/>
      <c r="K11" s="18"/>
      <c r="L11" s="18"/>
      <c r="M11" s="18"/>
      <c r="N11" s="18"/>
      <c r="O11" s="18"/>
    </row>
    <row r="12" spans="1:15" x14ac:dyDescent="0.2">
      <c r="A12" s="4">
        <v>104</v>
      </c>
      <c r="B12" s="4" t="str">
        <f t="shared" si="0"/>
        <v>Produs 5</v>
      </c>
      <c r="C12" s="5">
        <v>7</v>
      </c>
      <c r="D12" s="4"/>
      <c r="E12" s="4"/>
      <c r="F12" s="4"/>
      <c r="G12" s="4"/>
      <c r="H12" s="16"/>
    </row>
    <row r="13" spans="1:15" x14ac:dyDescent="0.2">
      <c r="A13" s="4">
        <v>111</v>
      </c>
      <c r="B13" s="4" t="str">
        <f t="shared" si="0"/>
        <v>Produs 12</v>
      </c>
      <c r="C13" s="5">
        <v>3</v>
      </c>
      <c r="D13" s="4"/>
      <c r="E13" s="4"/>
      <c r="F13" s="4"/>
      <c r="G13" s="4"/>
    </row>
    <row r="14" spans="1:15" x14ac:dyDescent="0.2">
      <c r="A14" s="4">
        <v>100</v>
      </c>
      <c r="B14" s="4" t="str">
        <f t="shared" si="0"/>
        <v>Produs 1</v>
      </c>
      <c r="C14" s="5">
        <v>19</v>
      </c>
      <c r="D14" s="4"/>
      <c r="E14" s="4"/>
      <c r="F14" s="4"/>
      <c r="G14" s="4"/>
    </row>
    <row r="15" spans="1:15" x14ac:dyDescent="0.2">
      <c r="A15" s="39" t="s">
        <v>6</v>
      </c>
      <c r="B15" s="39"/>
      <c r="C15" s="39"/>
      <c r="D15" s="4"/>
      <c r="E15" s="4"/>
      <c r="F15" s="4"/>
      <c r="G15" s="4"/>
    </row>
    <row r="16" spans="1:15" x14ac:dyDescent="0.2">
      <c r="A16" s="40"/>
      <c r="B16" s="40"/>
      <c r="C16" s="40"/>
    </row>
    <row r="17" spans="1:3" ht="13.5" thickBot="1" x14ac:dyDescent="0.25">
      <c r="B17" s="6" t="s">
        <v>31</v>
      </c>
    </row>
    <row r="18" spans="1:3" ht="13.5" thickBot="1" x14ac:dyDescent="0.25">
      <c r="A18" s="7" t="s">
        <v>7</v>
      </c>
      <c r="B18" s="8" t="s">
        <v>8</v>
      </c>
      <c r="C18" s="9" t="s">
        <v>3</v>
      </c>
    </row>
    <row r="19" spans="1:3" x14ac:dyDescent="0.2">
      <c r="A19" s="10">
        <v>100</v>
      </c>
      <c r="B19" s="3" t="s">
        <v>9</v>
      </c>
      <c r="C19" s="11">
        <v>10500</v>
      </c>
    </row>
    <row r="20" spans="1:3" x14ac:dyDescent="0.2">
      <c r="A20" s="10">
        <v>101</v>
      </c>
      <c r="B20" s="3" t="s">
        <v>10</v>
      </c>
      <c r="C20" s="11">
        <v>50000</v>
      </c>
    </row>
    <row r="21" spans="1:3" x14ac:dyDescent="0.2">
      <c r="A21" s="10">
        <v>102</v>
      </c>
      <c r="B21" s="3" t="s">
        <v>11</v>
      </c>
      <c r="C21" s="11">
        <v>120000</v>
      </c>
    </row>
    <row r="22" spans="1:3" x14ac:dyDescent="0.2">
      <c r="A22" s="10">
        <v>103</v>
      </c>
      <c r="B22" s="3" t="s">
        <v>12</v>
      </c>
      <c r="C22" s="11">
        <v>16000</v>
      </c>
    </row>
    <row r="23" spans="1:3" x14ac:dyDescent="0.2">
      <c r="A23" s="10">
        <v>104</v>
      </c>
      <c r="B23" s="3" t="s">
        <v>13</v>
      </c>
      <c r="C23" s="11">
        <v>11700</v>
      </c>
    </row>
    <row r="24" spans="1:3" x14ac:dyDescent="0.2">
      <c r="A24" s="10">
        <v>105</v>
      </c>
      <c r="B24" s="3" t="s">
        <v>14</v>
      </c>
      <c r="C24" s="11">
        <v>48000</v>
      </c>
    </row>
    <row r="25" spans="1:3" x14ac:dyDescent="0.2">
      <c r="A25" s="10">
        <v>106</v>
      </c>
      <c r="B25" s="3" t="s">
        <v>15</v>
      </c>
      <c r="C25" s="11">
        <v>10000</v>
      </c>
    </row>
    <row r="26" spans="1:3" x14ac:dyDescent="0.2">
      <c r="A26" s="10">
        <v>107</v>
      </c>
      <c r="B26" s="3" t="s">
        <v>16</v>
      </c>
      <c r="C26" s="11">
        <v>15500</v>
      </c>
    </row>
    <row r="27" spans="1:3" x14ac:dyDescent="0.2">
      <c r="A27" s="10">
        <v>108</v>
      </c>
      <c r="B27" s="3" t="s">
        <v>17</v>
      </c>
      <c r="C27" s="11">
        <v>21000</v>
      </c>
    </row>
    <row r="28" spans="1:3" x14ac:dyDescent="0.2">
      <c r="A28" s="10">
        <v>109</v>
      </c>
      <c r="B28" s="3" t="s">
        <v>18</v>
      </c>
      <c r="C28" s="11">
        <v>26500</v>
      </c>
    </row>
    <row r="29" spans="1:3" x14ac:dyDescent="0.2">
      <c r="A29" s="10">
        <v>110</v>
      </c>
      <c r="B29" s="3" t="s">
        <v>19</v>
      </c>
      <c r="C29" s="11">
        <v>32000</v>
      </c>
    </row>
    <row r="30" spans="1:3" x14ac:dyDescent="0.2">
      <c r="A30" s="10">
        <v>111</v>
      </c>
      <c r="B30" s="3" t="s">
        <v>20</v>
      </c>
      <c r="C30" s="11">
        <v>37500</v>
      </c>
    </row>
    <row r="31" spans="1:3" x14ac:dyDescent="0.2">
      <c r="A31" s="10">
        <v>112</v>
      </c>
      <c r="B31" s="3" t="s">
        <v>21</v>
      </c>
      <c r="C31" s="11">
        <v>43000</v>
      </c>
    </row>
    <row r="32" spans="1:3" x14ac:dyDescent="0.2">
      <c r="A32" s="10">
        <v>113</v>
      </c>
      <c r="B32" s="3" t="s">
        <v>22</v>
      </c>
      <c r="C32" s="11">
        <v>48500</v>
      </c>
    </row>
    <row r="33" spans="1:3" x14ac:dyDescent="0.2">
      <c r="A33" s="10">
        <v>114</v>
      </c>
      <c r="B33" s="3" t="s">
        <v>23</v>
      </c>
      <c r="C33" s="11">
        <v>54000</v>
      </c>
    </row>
    <row r="34" spans="1:3" x14ac:dyDescent="0.2">
      <c r="A34" s="10">
        <v>115</v>
      </c>
      <c r="B34" s="3" t="s">
        <v>24</v>
      </c>
      <c r="C34" s="11">
        <v>59500</v>
      </c>
    </row>
    <row r="35" spans="1:3" x14ac:dyDescent="0.2">
      <c r="A35" s="10">
        <v>116</v>
      </c>
      <c r="B35" s="3" t="s">
        <v>25</v>
      </c>
      <c r="C35" s="11">
        <v>65000</v>
      </c>
    </row>
    <row r="36" spans="1:3" x14ac:dyDescent="0.2">
      <c r="A36" s="10">
        <v>117</v>
      </c>
      <c r="B36" s="3" t="s">
        <v>26</v>
      </c>
      <c r="C36" s="11">
        <v>70500</v>
      </c>
    </row>
    <row r="37" spans="1:3" x14ac:dyDescent="0.2">
      <c r="A37" s="10">
        <v>118</v>
      </c>
      <c r="B37" s="3" t="s">
        <v>27</v>
      </c>
      <c r="C37" s="11">
        <v>76000</v>
      </c>
    </row>
    <row r="38" spans="1:3" x14ac:dyDescent="0.2">
      <c r="A38" s="10">
        <v>119</v>
      </c>
      <c r="B38" s="3" t="s">
        <v>28</v>
      </c>
      <c r="C38" s="11">
        <v>81500</v>
      </c>
    </row>
    <row r="39" spans="1:3" ht="13.5" thickBot="1" x14ac:dyDescent="0.25">
      <c r="A39" s="12">
        <v>120</v>
      </c>
      <c r="B39" s="13" t="s">
        <v>29</v>
      </c>
      <c r="C39" s="14">
        <v>87000</v>
      </c>
    </row>
  </sheetData>
  <mergeCells count="4">
    <mergeCell ref="A4:C4"/>
    <mergeCell ref="B6:C6"/>
    <mergeCell ref="A15:C15"/>
    <mergeCell ref="A16:C16"/>
  </mergeCells>
  <conditionalFormatting sqref="C9:C14">
    <cfRule type="cellIs" dxfId="1" priority="1" stopIfTrue="1" operator="greaterThan">
      <formula>10</formula>
    </cfRule>
  </conditionalFormatting>
  <printOptions horizontalCentered="1" verticalCentered="1" headings="1" gridLines="1"/>
  <pageMargins left="0.74803149606299213" right="0.74803149606299213" top="0.39370078740157483" bottom="0.19685039370078741" header="0.51181102362204722" footer="0.51181102362204722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39"/>
  <sheetViews>
    <sheetView workbookViewId="0">
      <selection activeCell="H19" sqref="H19"/>
    </sheetView>
  </sheetViews>
  <sheetFormatPr defaultRowHeight="12.75" x14ac:dyDescent="0.2"/>
  <cols>
    <col min="1" max="1" width="9.140625" style="19"/>
    <col min="2" max="2" width="11.85546875" style="19" customWidth="1"/>
    <col min="3" max="3" width="15.5703125" style="19" bestFit="1" customWidth="1"/>
    <col min="4" max="5" width="12.5703125" style="19" customWidth="1"/>
    <col min="6" max="6" width="21.85546875" style="19" customWidth="1"/>
    <col min="7" max="7" width="13.140625" style="19" bestFit="1" customWidth="1"/>
    <col min="8" max="33" width="9.140625" style="20"/>
    <col min="34" max="16384" width="9.140625" style="19"/>
  </cols>
  <sheetData>
    <row r="2" spans="1:15" s="19" customFormat="1" ht="18" x14ac:dyDescent="0.25">
      <c r="C2" s="37"/>
      <c r="D2" s="37"/>
      <c r="E2" s="37"/>
      <c r="F2" s="36"/>
      <c r="H2" s="20"/>
      <c r="I2" s="20"/>
      <c r="J2" s="20"/>
      <c r="K2" s="20"/>
      <c r="L2" s="20"/>
      <c r="M2" s="20"/>
      <c r="N2" s="20"/>
      <c r="O2" s="20"/>
    </row>
    <row r="4" spans="1:15" s="19" customFormat="1" x14ac:dyDescent="0.2">
      <c r="A4" s="41"/>
      <c r="B4" s="41"/>
      <c r="C4" s="41"/>
      <c r="H4" s="33"/>
      <c r="I4" s="20"/>
      <c r="J4" s="20"/>
      <c r="K4" s="20"/>
      <c r="L4" s="20"/>
      <c r="M4" s="20"/>
      <c r="N4" s="20"/>
      <c r="O4" s="20"/>
    </row>
    <row r="6" spans="1:15" s="19" customFormat="1" x14ac:dyDescent="0.2">
      <c r="B6" s="41"/>
      <c r="C6" s="41"/>
      <c r="H6" s="20"/>
      <c r="I6" s="20"/>
      <c r="J6" s="20"/>
      <c r="K6" s="20"/>
      <c r="L6" s="20"/>
      <c r="M6" s="20"/>
      <c r="N6" s="20"/>
      <c r="O6" s="20"/>
    </row>
    <row r="7" spans="1:15" s="19" customFormat="1" x14ac:dyDescent="0.2">
      <c r="H7" s="20"/>
      <c r="I7" s="33"/>
      <c r="J7" s="20"/>
      <c r="K7" s="20"/>
      <c r="L7" s="20"/>
      <c r="M7" s="20"/>
      <c r="N7" s="20"/>
      <c r="O7" s="20"/>
    </row>
    <row r="8" spans="1:15" s="19" customFormat="1" x14ac:dyDescent="0.2">
      <c r="A8" s="31" t="s">
        <v>0</v>
      </c>
      <c r="B8" s="31" t="s">
        <v>1</v>
      </c>
      <c r="C8" s="31" t="s">
        <v>2</v>
      </c>
      <c r="D8" s="31" t="s">
        <v>3</v>
      </c>
      <c r="E8" s="31" t="s">
        <v>4</v>
      </c>
      <c r="F8" s="31" t="s">
        <v>30</v>
      </c>
      <c r="G8" s="31" t="s">
        <v>5</v>
      </c>
      <c r="H8" s="20"/>
      <c r="I8" s="35" t="s">
        <v>34</v>
      </c>
      <c r="J8" s="34"/>
      <c r="K8" s="34"/>
      <c r="L8" s="34"/>
      <c r="M8" s="34"/>
      <c r="N8" s="34"/>
      <c r="O8" s="34"/>
    </row>
    <row r="9" spans="1:15" s="19" customFormat="1" x14ac:dyDescent="0.2">
      <c r="A9" s="31">
        <v>109</v>
      </c>
      <c r="B9" s="31" t="str">
        <f t="shared" ref="B9:B14" si="0">VLOOKUP(A9,$A$18:$C$39,2,FALSE)</f>
        <v>Produs 10</v>
      </c>
      <c r="C9" s="32">
        <v>5</v>
      </c>
      <c r="D9" s="31">
        <f t="shared" ref="D9:D14" si="1">VLOOKUP(A9,$A$18:$C$39,3,FALSE)</f>
        <v>26500</v>
      </c>
      <c r="E9" s="31">
        <f t="shared" ref="E9:E14" si="2">C9*D9</f>
        <v>132500</v>
      </c>
      <c r="F9" s="31">
        <f t="shared" ref="F9:F14" si="3">E9*24/100</f>
        <v>31800</v>
      </c>
      <c r="G9" s="31">
        <f>SUM(E9,F9)</f>
        <v>164300</v>
      </c>
      <c r="H9" s="20"/>
      <c r="I9" s="34" t="s">
        <v>32</v>
      </c>
      <c r="J9" s="34"/>
      <c r="K9" s="34"/>
      <c r="L9" s="34"/>
      <c r="M9" s="34"/>
      <c r="N9" s="34"/>
      <c r="O9" s="34"/>
    </row>
    <row r="10" spans="1:15" s="19" customFormat="1" x14ac:dyDescent="0.2">
      <c r="A10" s="31">
        <v>102</v>
      </c>
      <c r="B10" s="31" t="str">
        <f t="shared" si="0"/>
        <v>Produs 3</v>
      </c>
      <c r="C10" s="32">
        <v>12</v>
      </c>
      <c r="D10" s="31">
        <f t="shared" si="1"/>
        <v>120000</v>
      </c>
      <c r="E10" s="31">
        <f t="shared" si="2"/>
        <v>1440000</v>
      </c>
      <c r="F10" s="31">
        <f t="shared" si="3"/>
        <v>345600</v>
      </c>
      <c r="G10" s="31">
        <f t="shared" ref="G10:G15" si="4">SUM(E10,F10)</f>
        <v>1785600</v>
      </c>
      <c r="H10" s="20"/>
      <c r="I10" s="34" t="s">
        <v>33</v>
      </c>
      <c r="J10" s="34"/>
      <c r="K10" s="34"/>
      <c r="L10" s="34"/>
      <c r="M10" s="34"/>
      <c r="N10" s="34"/>
      <c r="O10" s="34"/>
    </row>
    <row r="11" spans="1:15" s="19" customFormat="1" x14ac:dyDescent="0.2">
      <c r="A11" s="31">
        <v>118</v>
      </c>
      <c r="B11" s="31" t="str">
        <f t="shared" si="0"/>
        <v>Produs 19</v>
      </c>
      <c r="C11" s="32">
        <v>20</v>
      </c>
      <c r="D11" s="31">
        <f t="shared" si="1"/>
        <v>76000</v>
      </c>
      <c r="E11" s="31">
        <f t="shared" si="2"/>
        <v>1520000</v>
      </c>
      <c r="F11" s="31">
        <f t="shared" si="3"/>
        <v>364800</v>
      </c>
      <c r="G11" s="31">
        <f t="shared" si="4"/>
        <v>1884800</v>
      </c>
      <c r="H11" s="20"/>
      <c r="I11" s="34"/>
      <c r="J11" s="34"/>
      <c r="K11" s="34"/>
      <c r="L11" s="34"/>
      <c r="M11" s="34"/>
      <c r="N11" s="34"/>
      <c r="O11" s="34"/>
    </row>
    <row r="12" spans="1:15" s="19" customFormat="1" x14ac:dyDescent="0.2">
      <c r="A12" s="31">
        <v>104</v>
      </c>
      <c r="B12" s="31" t="str">
        <f t="shared" si="0"/>
        <v>Produs 5</v>
      </c>
      <c r="C12" s="32">
        <v>7</v>
      </c>
      <c r="D12" s="31">
        <f t="shared" si="1"/>
        <v>11700</v>
      </c>
      <c r="E12" s="31">
        <f t="shared" si="2"/>
        <v>81900</v>
      </c>
      <c r="F12" s="31">
        <f t="shared" si="3"/>
        <v>19656</v>
      </c>
      <c r="G12" s="31">
        <f t="shared" si="4"/>
        <v>101556</v>
      </c>
      <c r="H12" s="33"/>
      <c r="I12" s="20"/>
      <c r="J12" s="20"/>
      <c r="K12" s="20"/>
      <c r="L12" s="20"/>
      <c r="M12" s="20"/>
      <c r="N12" s="20"/>
      <c r="O12" s="20"/>
    </row>
    <row r="13" spans="1:15" s="19" customFormat="1" x14ac:dyDescent="0.2">
      <c r="A13" s="31">
        <v>111</v>
      </c>
      <c r="B13" s="31" t="str">
        <f t="shared" si="0"/>
        <v>Produs 12</v>
      </c>
      <c r="C13" s="32">
        <v>3</v>
      </c>
      <c r="D13" s="31">
        <f t="shared" si="1"/>
        <v>37500</v>
      </c>
      <c r="E13" s="31">
        <f t="shared" si="2"/>
        <v>112500</v>
      </c>
      <c r="F13" s="31">
        <f t="shared" si="3"/>
        <v>27000</v>
      </c>
      <c r="G13" s="31">
        <f t="shared" si="4"/>
        <v>139500</v>
      </c>
      <c r="H13" s="20"/>
      <c r="I13" s="20"/>
      <c r="J13" s="20"/>
      <c r="K13" s="20"/>
      <c r="L13" s="20"/>
      <c r="M13" s="20"/>
      <c r="N13" s="20"/>
      <c r="O13" s="20"/>
    </row>
    <row r="14" spans="1:15" s="19" customFormat="1" x14ac:dyDescent="0.2">
      <c r="A14" s="31">
        <v>100</v>
      </c>
      <c r="B14" s="31" t="str">
        <f t="shared" si="0"/>
        <v>Produs 1</v>
      </c>
      <c r="C14" s="32">
        <v>19</v>
      </c>
      <c r="D14" s="31">
        <f t="shared" si="1"/>
        <v>10500</v>
      </c>
      <c r="E14" s="31">
        <f t="shared" si="2"/>
        <v>199500</v>
      </c>
      <c r="F14" s="31">
        <f t="shared" si="3"/>
        <v>47880</v>
      </c>
      <c r="G14" s="31">
        <f t="shared" si="4"/>
        <v>247380</v>
      </c>
      <c r="H14" s="20"/>
      <c r="I14" s="20"/>
      <c r="J14" s="20"/>
      <c r="K14" s="20"/>
      <c r="L14" s="20"/>
      <c r="M14" s="20"/>
      <c r="N14" s="20"/>
      <c r="O14" s="20"/>
    </row>
    <row r="15" spans="1:15" s="19" customFormat="1" x14ac:dyDescent="0.2">
      <c r="A15" s="42" t="s">
        <v>6</v>
      </c>
      <c r="B15" s="42"/>
      <c r="C15" s="42"/>
      <c r="D15" s="31">
        <f>AVERAGE(D9:D14)</f>
        <v>47033.333333333336</v>
      </c>
      <c r="E15" s="31">
        <f>SUM(E9:E14)</f>
        <v>3486400</v>
      </c>
      <c r="F15" s="31">
        <f>SUM(F9:F14)</f>
        <v>836736</v>
      </c>
      <c r="G15" s="31">
        <f t="shared" si="4"/>
        <v>4323136</v>
      </c>
      <c r="H15" s="20"/>
      <c r="I15" s="20"/>
      <c r="J15" s="20"/>
      <c r="K15" s="20"/>
      <c r="L15" s="20"/>
      <c r="M15" s="20"/>
      <c r="N15" s="20"/>
      <c r="O15" s="20"/>
    </row>
    <row r="16" spans="1:15" s="19" customFormat="1" x14ac:dyDescent="0.2">
      <c r="A16" s="43"/>
      <c r="B16" s="43"/>
      <c r="C16" s="43"/>
      <c r="H16" s="20"/>
      <c r="I16" s="20"/>
      <c r="J16" s="20"/>
      <c r="K16" s="20"/>
      <c r="L16" s="20"/>
      <c r="M16" s="20"/>
      <c r="N16" s="20"/>
      <c r="O16" s="20"/>
    </row>
    <row r="17" spans="1:3" s="19" customFormat="1" ht="13.5" thickBot="1" x14ac:dyDescent="0.25">
      <c r="B17" s="30" t="s">
        <v>31</v>
      </c>
    </row>
    <row r="18" spans="1:3" s="19" customFormat="1" ht="13.5" thickBot="1" x14ac:dyDescent="0.25">
      <c r="A18" s="29" t="s">
        <v>7</v>
      </c>
      <c r="B18" s="28" t="s">
        <v>8</v>
      </c>
      <c r="C18" s="27" t="s">
        <v>3</v>
      </c>
    </row>
    <row r="19" spans="1:3" s="19" customFormat="1" x14ac:dyDescent="0.2">
      <c r="A19" s="26">
        <v>100</v>
      </c>
      <c r="B19" s="25" t="s">
        <v>9</v>
      </c>
      <c r="C19" s="24">
        <v>10500</v>
      </c>
    </row>
    <row r="20" spans="1:3" s="19" customFormat="1" x14ac:dyDescent="0.2">
      <c r="A20" s="26">
        <v>101</v>
      </c>
      <c r="B20" s="25" t="s">
        <v>10</v>
      </c>
      <c r="C20" s="24">
        <v>50000</v>
      </c>
    </row>
    <row r="21" spans="1:3" s="19" customFormat="1" x14ac:dyDescent="0.2">
      <c r="A21" s="26">
        <v>102</v>
      </c>
      <c r="B21" s="25" t="s">
        <v>11</v>
      </c>
      <c r="C21" s="24">
        <v>120000</v>
      </c>
    </row>
    <row r="22" spans="1:3" s="19" customFormat="1" x14ac:dyDescent="0.2">
      <c r="A22" s="26">
        <v>103</v>
      </c>
      <c r="B22" s="25" t="s">
        <v>12</v>
      </c>
      <c r="C22" s="24">
        <v>16000</v>
      </c>
    </row>
    <row r="23" spans="1:3" s="19" customFormat="1" x14ac:dyDescent="0.2">
      <c r="A23" s="26">
        <v>104</v>
      </c>
      <c r="B23" s="25" t="s">
        <v>13</v>
      </c>
      <c r="C23" s="24">
        <v>11700</v>
      </c>
    </row>
    <row r="24" spans="1:3" s="19" customFormat="1" x14ac:dyDescent="0.2">
      <c r="A24" s="26">
        <v>105</v>
      </c>
      <c r="B24" s="25" t="s">
        <v>14</v>
      </c>
      <c r="C24" s="24">
        <v>48000</v>
      </c>
    </row>
    <row r="25" spans="1:3" s="19" customFormat="1" x14ac:dyDescent="0.2">
      <c r="A25" s="26">
        <v>106</v>
      </c>
      <c r="B25" s="25" t="s">
        <v>15</v>
      </c>
      <c r="C25" s="24">
        <v>10000</v>
      </c>
    </row>
    <row r="26" spans="1:3" s="19" customFormat="1" x14ac:dyDescent="0.2">
      <c r="A26" s="26">
        <v>107</v>
      </c>
      <c r="B26" s="25" t="s">
        <v>16</v>
      </c>
      <c r="C26" s="24">
        <v>15500</v>
      </c>
    </row>
    <row r="27" spans="1:3" s="19" customFormat="1" x14ac:dyDescent="0.2">
      <c r="A27" s="26">
        <v>108</v>
      </c>
      <c r="B27" s="25" t="s">
        <v>17</v>
      </c>
      <c r="C27" s="24">
        <v>21000</v>
      </c>
    </row>
    <row r="28" spans="1:3" s="19" customFormat="1" x14ac:dyDescent="0.2">
      <c r="A28" s="26">
        <v>109</v>
      </c>
      <c r="B28" s="25" t="s">
        <v>18</v>
      </c>
      <c r="C28" s="24">
        <v>26500</v>
      </c>
    </row>
    <row r="29" spans="1:3" s="19" customFormat="1" x14ac:dyDescent="0.2">
      <c r="A29" s="26">
        <v>110</v>
      </c>
      <c r="B29" s="25" t="s">
        <v>19</v>
      </c>
      <c r="C29" s="24">
        <v>32000</v>
      </c>
    </row>
    <row r="30" spans="1:3" s="19" customFormat="1" x14ac:dyDescent="0.2">
      <c r="A30" s="26">
        <v>111</v>
      </c>
      <c r="B30" s="25" t="s">
        <v>20</v>
      </c>
      <c r="C30" s="24">
        <v>37500</v>
      </c>
    </row>
    <row r="31" spans="1:3" s="19" customFormat="1" x14ac:dyDescent="0.2">
      <c r="A31" s="26">
        <v>112</v>
      </c>
      <c r="B31" s="25" t="s">
        <v>21</v>
      </c>
      <c r="C31" s="24">
        <v>43000</v>
      </c>
    </row>
    <row r="32" spans="1:3" s="19" customFormat="1" x14ac:dyDescent="0.2">
      <c r="A32" s="26">
        <v>113</v>
      </c>
      <c r="B32" s="25" t="s">
        <v>22</v>
      </c>
      <c r="C32" s="24">
        <v>48500</v>
      </c>
    </row>
    <row r="33" spans="1:3" s="19" customFormat="1" x14ac:dyDescent="0.2">
      <c r="A33" s="26">
        <v>114</v>
      </c>
      <c r="B33" s="25" t="s">
        <v>23</v>
      </c>
      <c r="C33" s="24">
        <v>54000</v>
      </c>
    </row>
    <row r="34" spans="1:3" s="19" customFormat="1" x14ac:dyDescent="0.2">
      <c r="A34" s="26">
        <v>115</v>
      </c>
      <c r="B34" s="25" t="s">
        <v>24</v>
      </c>
      <c r="C34" s="24">
        <v>59500</v>
      </c>
    </row>
    <row r="35" spans="1:3" s="19" customFormat="1" x14ac:dyDescent="0.2">
      <c r="A35" s="26">
        <v>116</v>
      </c>
      <c r="B35" s="25" t="s">
        <v>25</v>
      </c>
      <c r="C35" s="24">
        <v>65000</v>
      </c>
    </row>
    <row r="36" spans="1:3" s="19" customFormat="1" x14ac:dyDescent="0.2">
      <c r="A36" s="26">
        <v>117</v>
      </c>
      <c r="B36" s="25" t="s">
        <v>26</v>
      </c>
      <c r="C36" s="24">
        <v>70500</v>
      </c>
    </row>
    <row r="37" spans="1:3" s="19" customFormat="1" x14ac:dyDescent="0.2">
      <c r="A37" s="26">
        <v>118</v>
      </c>
      <c r="B37" s="25" t="s">
        <v>27</v>
      </c>
      <c r="C37" s="24">
        <v>76000</v>
      </c>
    </row>
    <row r="38" spans="1:3" s="19" customFormat="1" x14ac:dyDescent="0.2">
      <c r="A38" s="26">
        <v>119</v>
      </c>
      <c r="B38" s="25" t="s">
        <v>28</v>
      </c>
      <c r="C38" s="24">
        <v>81500</v>
      </c>
    </row>
    <row r="39" spans="1:3" s="19" customFormat="1" ht="13.5" thickBot="1" x14ac:dyDescent="0.25">
      <c r="A39" s="23">
        <v>120</v>
      </c>
      <c r="B39" s="22" t="s">
        <v>29</v>
      </c>
      <c r="C39" s="21">
        <v>87000</v>
      </c>
    </row>
  </sheetData>
  <mergeCells count="4">
    <mergeCell ref="A4:C4"/>
    <mergeCell ref="B6:C6"/>
    <mergeCell ref="A15:C15"/>
    <mergeCell ref="A16:C16"/>
  </mergeCells>
  <conditionalFormatting sqref="C9:C14">
    <cfRule type="cellIs" dxfId="0" priority="1" stopIfTrue="1" operator="greaterThan">
      <formula>10</formula>
    </cfRule>
  </conditionalFormatting>
  <printOptions horizontalCentered="1" verticalCentered="1" headings="1" gridLines="1"/>
  <pageMargins left="0.74803149606299213" right="0.74803149606299213" top="0.39370078740157483" bottom="0.19685039370078741" header="0.51181102362204722" footer="0.51181102362204722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VLOOKUP</vt:lpstr>
      <vt:lpstr>Rezolvare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Georgeta PESTEAN</dc:creator>
  <cp:lastModifiedBy>Simion VLAICU</cp:lastModifiedBy>
  <dcterms:created xsi:type="dcterms:W3CDTF">2011-06-24T11:02:38Z</dcterms:created>
  <dcterms:modified xsi:type="dcterms:W3CDTF">2012-03-30T08:20:15Z</dcterms:modified>
</cp:coreProperties>
</file>